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mmanuelboss/Desktop/SMS_204_2017/Week1/"/>
    </mc:Choice>
  </mc:AlternateContent>
  <bookViews>
    <workbookView xWindow="14400" yWindow="460" windowWidth="25600" windowHeight="160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I15" i="1"/>
  <c r="H11" i="1"/>
  <c r="H15" i="1"/>
  <c r="G11" i="1"/>
  <c r="G15" i="1"/>
  <c r="F11" i="1"/>
  <c r="F15" i="1"/>
  <c r="E11" i="1"/>
  <c r="E15" i="1"/>
  <c r="D11" i="1"/>
  <c r="D15" i="1"/>
  <c r="C11" i="1"/>
  <c r="C15" i="1"/>
  <c r="B11" i="1"/>
  <c r="B15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<sst xmlns="http://schemas.openxmlformats.org/spreadsheetml/2006/main" count="23" uniqueCount="21">
  <si>
    <t>Rod data</t>
  </si>
  <si>
    <t>mass [g]</t>
  </si>
  <si>
    <t>uncertainty in length:</t>
  </si>
  <si>
    <t>uncertainty in mass</t>
  </si>
  <si>
    <t>0.0005g</t>
  </si>
  <si>
    <t>density</t>
  </si>
  <si>
    <t>Volume [mm^3]</t>
  </si>
  <si>
    <t>Length [mm]</t>
  </si>
  <si>
    <t>Diameter [mm]</t>
  </si>
  <si>
    <t>density [g/cm^3]</t>
  </si>
  <si>
    <t>d_density [g/cm^3]</t>
  </si>
  <si>
    <t>Volume [cm^3]</t>
  </si>
  <si>
    <t>dvolume [mm^3]</t>
  </si>
  <si>
    <t>mass</t>
  </si>
  <si>
    <t>volume</t>
  </si>
  <si>
    <t>uncertainty</t>
  </si>
  <si>
    <t xml:space="preserve">uncertainty </t>
  </si>
  <si>
    <t>volume cm^3]</t>
  </si>
  <si>
    <t>volume [cm^3]</t>
  </si>
  <si>
    <t>0.05mm</t>
  </si>
  <si>
    <t>dvolume [cm^3]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</si>
</sst>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167" fontId="0" fillId="0" borderId="0" xfId="0" applyNumberFormat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3366FF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35175067402289"/>
                  <c:y val="0.072454408847749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Sheet1!$G$23:$G$26</c:f>
                <c:numCache>
                  <c:formatCode>General</c:formatCode>
                  <c:ptCount val="4"/>
                  <c:pt idx="0">
                    <c:v>0.0324338397254028</c:v>
                  </c:pt>
                  <c:pt idx="1">
                    <c:v>0.0358296641647843</c:v>
                  </c:pt>
                  <c:pt idx="2">
                    <c:v>0.0532759224245651</c:v>
                  </c:pt>
                  <c:pt idx="3">
                    <c:v>0.0567789975346782</c:v>
                  </c:pt>
                </c:numCache>
              </c:numRef>
            </c:plus>
            <c:minus>
              <c:numRef>
                <c:f>Sheet1!$G$23:$G$26</c:f>
                <c:numCache>
                  <c:formatCode>General</c:formatCode>
                  <c:ptCount val="4"/>
                  <c:pt idx="0">
                    <c:v>0.0324338397254028</c:v>
                  </c:pt>
                  <c:pt idx="1">
                    <c:v>0.0358296641647843</c:v>
                  </c:pt>
                  <c:pt idx="2">
                    <c:v>0.0532759224245651</c:v>
                  </c:pt>
                  <c:pt idx="3">
                    <c:v>0.0567789975346782</c:v>
                  </c:pt>
                </c:numCache>
              </c:numRef>
            </c:minus>
          </c:errBars>
          <c:errBars>
            <c:errDir val="y"/>
            <c:errBarType val="both"/>
            <c:errValType val="fixedVal"/>
            <c:noEndCap val="0"/>
            <c:val val="0.0005"/>
          </c:errBars>
          <c:xVal>
            <c:numRef>
              <c:f>Sheet1!$E$23:$E$26</c:f>
              <c:numCache>
                <c:formatCode>0.00</c:formatCode>
                <c:ptCount val="4"/>
                <c:pt idx="0">
                  <c:v>6.33384348871872</c:v>
                </c:pt>
                <c:pt idx="1">
                  <c:v>5.067074790974977</c:v>
                </c:pt>
                <c:pt idx="2">
                  <c:v>3.800306093231233</c:v>
                </c:pt>
                <c:pt idx="3">
                  <c:v>10.13414958194995</c:v>
                </c:pt>
              </c:numCache>
            </c:numRef>
          </c:xVal>
          <c:yVal>
            <c:numRef>
              <c:f>Sheet1!$D$23:$D$26</c:f>
              <c:numCache>
                <c:formatCode>0.00</c:formatCode>
                <c:ptCount val="4"/>
                <c:pt idx="0">
                  <c:v>8.89</c:v>
                </c:pt>
                <c:pt idx="1">
                  <c:v>7.13</c:v>
                </c:pt>
                <c:pt idx="2">
                  <c:v>5.36</c:v>
                </c:pt>
                <c:pt idx="3">
                  <c:v>14.3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800000"/>
              </a:solidFill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00058742657168"/>
                  <c:y val="0.197916451283284"/>
                </c:manualLayout>
              </c:layout>
              <c:numFmt formatCode="General" sourceLinked="0"/>
            </c:trendlineLbl>
          </c:trendline>
          <c:errBars>
            <c:errDir val="x"/>
            <c:errBarType val="both"/>
            <c:errValType val="cust"/>
            <c:noEndCap val="0"/>
            <c:plus>
              <c:numRef>
                <c:f>Sheet1!$G$19:$G$22</c:f>
                <c:numCache>
                  <c:formatCode>General</c:formatCode>
                  <c:ptCount val="4"/>
                  <c:pt idx="0">
                    <c:v>0.0187357783010206</c:v>
                  </c:pt>
                  <c:pt idx="1">
                    <c:v>0.0220868872237664</c:v>
                  </c:pt>
                  <c:pt idx="2">
                    <c:v>0.0255537065425259</c:v>
                  </c:pt>
                  <c:pt idx="3">
                    <c:v>0.0289145606963937</c:v>
                  </c:pt>
                </c:numCache>
              </c:numRef>
            </c:plus>
            <c:minus>
              <c:numRef>
                <c:f>Sheet1!$G$19:$G$22</c:f>
                <c:numCache>
                  <c:formatCode>General</c:formatCode>
                  <c:ptCount val="4"/>
                  <c:pt idx="0">
                    <c:v>0.0187357783010206</c:v>
                  </c:pt>
                  <c:pt idx="1">
                    <c:v>0.0220868872237664</c:v>
                  </c:pt>
                  <c:pt idx="2">
                    <c:v>0.0255537065425259</c:v>
                  </c:pt>
                  <c:pt idx="3">
                    <c:v>0.0289145606963937</c:v>
                  </c:pt>
                </c:numCache>
              </c:numRef>
            </c:minus>
          </c:errBars>
          <c:errBars>
            <c:errDir val="y"/>
            <c:errBarType val="both"/>
            <c:errValType val="fixedVal"/>
            <c:noEndCap val="0"/>
            <c:val val="0.0005"/>
          </c:errBars>
          <c:xVal>
            <c:numRef>
              <c:f>Sheet1!$E$19:$E$22</c:f>
              <c:numCache>
                <c:formatCode>0.00</c:formatCode>
                <c:ptCount val="4"/>
                <c:pt idx="0">
                  <c:v>4.446358129080542</c:v>
                </c:pt>
                <c:pt idx="1">
                  <c:v>5.713126826824286</c:v>
                </c:pt>
                <c:pt idx="2">
                  <c:v>3.16692174435936</c:v>
                </c:pt>
                <c:pt idx="3">
                  <c:v>9.500765233078082</c:v>
                </c:pt>
              </c:numCache>
            </c:numRef>
          </c:xVal>
          <c:yVal>
            <c:numRef>
              <c:f>Sheet1!$D$19:$D$22</c:f>
              <c:numCache>
                <c:formatCode>0.00</c:formatCode>
                <c:ptCount val="4"/>
                <c:pt idx="0">
                  <c:v>5.11</c:v>
                </c:pt>
                <c:pt idx="1">
                  <c:v>6.57</c:v>
                </c:pt>
                <c:pt idx="2">
                  <c:v>3.65</c:v>
                </c:pt>
                <c:pt idx="3">
                  <c:v>10.98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016800"/>
        <c:axId val="1010574704"/>
      </c:scatterChart>
      <c:valAx>
        <c:axId val="980016800"/>
        <c:scaling>
          <c:orientation val="minMax"/>
          <c:min val="2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</a:t>
                </a:r>
                <a:r>
                  <a:rPr lang="en-US" baseline="0"/>
                  <a:t> [cm^3]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0574704"/>
        <c:crosses val="autoZero"/>
        <c:crossBetween val="midCat"/>
      </c:valAx>
      <c:valAx>
        <c:axId val="1010574704"/>
        <c:scaling>
          <c:orientation val="minMax"/>
          <c:min val="3.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</a:t>
                </a:r>
                <a:r>
                  <a:rPr lang="en-US" baseline="0"/>
                  <a:t> [g]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80016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4</xdr:row>
      <xdr:rowOff>158750</xdr:rowOff>
    </xdr:from>
    <xdr:to>
      <xdr:col>16</xdr:col>
      <xdr:colOff>203200</xdr:colOff>
      <xdr:row>27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activeCell="B16" sqref="B16:I16"/>
    </sheetView>
  </sheetViews>
  <sheetFormatPr baseColWidth="10" defaultRowHeight="16" x14ac:dyDescent="0.2"/>
  <cols>
    <col min="1" max="1" width="16.33203125" customWidth="1"/>
    <col min="7" max="7" width="12.6640625" customWidth="1"/>
  </cols>
  <sheetData>
    <row r="2" spans="1:9" x14ac:dyDescent="0.2">
      <c r="A2" t="s">
        <v>0</v>
      </c>
    </row>
    <row r="3" spans="1:9" x14ac:dyDescent="0.2">
      <c r="A3" t="s">
        <v>1</v>
      </c>
      <c r="B3" s="3">
        <v>3.65</v>
      </c>
      <c r="C3" s="3">
        <v>5.36</v>
      </c>
      <c r="D3" s="3">
        <v>5.1100000000000003</v>
      </c>
      <c r="E3" s="3">
        <v>7.13</v>
      </c>
      <c r="F3" s="3">
        <v>6.57</v>
      </c>
      <c r="G3" s="3">
        <v>8.89</v>
      </c>
      <c r="H3" s="3">
        <v>10.98</v>
      </c>
      <c r="I3" s="3">
        <v>14.3</v>
      </c>
    </row>
    <row r="4" spans="1:9" x14ac:dyDescent="0.2">
      <c r="A4" t="s">
        <v>7</v>
      </c>
      <c r="B4" s="3">
        <v>25</v>
      </c>
      <c r="C4" s="3">
        <v>30</v>
      </c>
      <c r="D4" s="3">
        <v>35.1</v>
      </c>
      <c r="E4" s="3">
        <v>40</v>
      </c>
      <c r="F4" s="3">
        <v>45.1</v>
      </c>
      <c r="G4" s="3">
        <v>50</v>
      </c>
      <c r="H4" s="3">
        <v>75</v>
      </c>
      <c r="I4" s="3">
        <v>80</v>
      </c>
    </row>
    <row r="5" spans="1:9" x14ac:dyDescent="0.2">
      <c r="A5" t="s">
        <v>8</v>
      </c>
      <c r="B5" s="3">
        <v>12.7</v>
      </c>
      <c r="C5" s="3">
        <v>12.7</v>
      </c>
      <c r="D5" s="3">
        <v>12.7</v>
      </c>
      <c r="E5" s="3">
        <v>12.7</v>
      </c>
      <c r="F5" s="3">
        <v>12.7</v>
      </c>
      <c r="G5" s="3">
        <v>12.7</v>
      </c>
      <c r="H5" s="3">
        <v>12.7</v>
      </c>
      <c r="I5" s="3">
        <v>12.7</v>
      </c>
    </row>
    <row r="7" spans="1:9" x14ac:dyDescent="0.2">
      <c r="A7" t="s">
        <v>2</v>
      </c>
      <c r="C7" t="s">
        <v>19</v>
      </c>
    </row>
    <row r="8" spans="1:9" x14ac:dyDescent="0.2">
      <c r="A8" t="s">
        <v>3</v>
      </c>
      <c r="C8" t="s">
        <v>4</v>
      </c>
    </row>
    <row r="11" spans="1:9" x14ac:dyDescent="0.2">
      <c r="A11" t="s">
        <v>6</v>
      </c>
      <c r="B11" s="2">
        <f>+PI()*B5^2/4*B4</f>
        <v>3166.9217443593607</v>
      </c>
      <c r="C11" s="2">
        <f t="shared" ref="C11:I11" si="0">+PI()*C5^2/4*C4</f>
        <v>3800.3060932312328</v>
      </c>
      <c r="D11" s="2">
        <f t="shared" si="0"/>
        <v>4446.3581290805423</v>
      </c>
      <c r="E11" s="2">
        <f t="shared" si="0"/>
        <v>5067.0747909749771</v>
      </c>
      <c r="F11" s="2">
        <f t="shared" si="0"/>
        <v>5713.1268268242866</v>
      </c>
      <c r="G11" s="2">
        <f t="shared" si="0"/>
        <v>6333.8434887187213</v>
      </c>
      <c r="H11" s="2">
        <f t="shared" si="0"/>
        <v>9500.765233078082</v>
      </c>
      <c r="I11" s="2">
        <f t="shared" si="0"/>
        <v>10134.149581949954</v>
      </c>
    </row>
    <row r="12" spans="1:9" x14ac:dyDescent="0.2">
      <c r="A12" t="s">
        <v>11</v>
      </c>
      <c r="B12" s="2">
        <f>+B11/1000</f>
        <v>3.1669217443593607</v>
      </c>
      <c r="C12" s="2">
        <f t="shared" ref="C12:I12" si="1">+C11/1000</f>
        <v>3.8003060932312329</v>
      </c>
      <c r="D12" s="2">
        <f t="shared" si="1"/>
        <v>4.4463581290805427</v>
      </c>
      <c r="E12" s="2">
        <f t="shared" si="1"/>
        <v>5.0670747909749769</v>
      </c>
      <c r="F12" s="2">
        <f t="shared" si="1"/>
        <v>5.7131268268242863</v>
      </c>
      <c r="G12" s="2">
        <f t="shared" si="1"/>
        <v>6.3338434887187214</v>
      </c>
      <c r="H12" s="2">
        <f t="shared" si="1"/>
        <v>9.5007652330780825</v>
      </c>
      <c r="I12" s="2">
        <f t="shared" si="1"/>
        <v>10.134149581949954</v>
      </c>
    </row>
    <row r="13" spans="1:9" x14ac:dyDescent="0.2">
      <c r="A13" t="s">
        <v>12</v>
      </c>
      <c r="B13" s="2">
        <f>+SQRT((0.05/B4)^2+2*(0.05/B5)^2)*B11</f>
        <v>18.735778301020623</v>
      </c>
      <c r="C13" s="2">
        <f t="shared" ref="C13:I13" si="2">+SQRT((0.05/C4)^2+2*(0.05/C5)^2)*C11</f>
        <v>22.086887223766414</v>
      </c>
      <c r="D13" s="2">
        <f t="shared" si="2"/>
        <v>25.553706542525948</v>
      </c>
      <c r="E13" s="2">
        <f t="shared" si="2"/>
        <v>28.914560696393707</v>
      </c>
      <c r="F13" s="2">
        <f t="shared" si="2"/>
        <v>32.433839725402791</v>
      </c>
      <c r="G13" s="2">
        <f t="shared" si="2"/>
        <v>35.82966416478429</v>
      </c>
      <c r="H13" s="2">
        <f t="shared" si="2"/>
        <v>53.275922424565124</v>
      </c>
      <c r="I13" s="2">
        <f t="shared" si="2"/>
        <v>56.778997534678169</v>
      </c>
    </row>
    <row r="14" spans="1:9" x14ac:dyDescent="0.2">
      <c r="A14" t="s">
        <v>20</v>
      </c>
      <c r="B14" s="1">
        <f>+B13/1000</f>
        <v>1.8735778301020623E-2</v>
      </c>
      <c r="C14" s="1">
        <f t="shared" ref="C14:I14" si="3">+C13/1000</f>
        <v>2.2086887223766415E-2</v>
      </c>
      <c r="D14" s="1">
        <f t="shared" si="3"/>
        <v>2.5553706542525947E-2</v>
      </c>
      <c r="E14" s="1">
        <f t="shared" si="3"/>
        <v>2.8914560696393705E-2</v>
      </c>
      <c r="F14" s="1">
        <f t="shared" si="3"/>
        <v>3.2433839725402792E-2</v>
      </c>
      <c r="G14" s="1">
        <f t="shared" si="3"/>
        <v>3.5829664164784288E-2</v>
      </c>
      <c r="H14" s="1">
        <f t="shared" si="3"/>
        <v>5.3275922424565123E-2</v>
      </c>
      <c r="I14" s="1">
        <f t="shared" si="3"/>
        <v>5.6778997534678168E-2</v>
      </c>
    </row>
    <row r="15" spans="1:9" x14ac:dyDescent="0.2">
      <c r="A15" t="s">
        <v>9</v>
      </c>
      <c r="B15" s="1">
        <f>+B3*1000/B11</f>
        <v>1.1525387409717514</v>
      </c>
      <c r="C15" s="1">
        <f t="shared" ref="C15:I15" si="4">+C3*1000/C11</f>
        <v>1.4104127058467093</v>
      </c>
      <c r="D15" s="1">
        <f t="shared" si="4"/>
        <v>1.1492551548151366</v>
      </c>
      <c r="E15" s="1">
        <f t="shared" si="4"/>
        <v>1.4071234971110593</v>
      </c>
      <c r="F15" s="1">
        <f t="shared" si="4"/>
        <v>1.1499832226990867</v>
      </c>
      <c r="G15" s="1">
        <f t="shared" si="4"/>
        <v>1.4035711516765574</v>
      </c>
      <c r="H15" s="1">
        <f t="shared" si="4"/>
        <v>1.1556963813579753</v>
      </c>
      <c r="I15" s="1">
        <f t="shared" si="4"/>
        <v>1.4110705475938394</v>
      </c>
    </row>
    <row r="16" spans="1:9" x14ac:dyDescent="0.2">
      <c r="A16" t="s">
        <v>10</v>
      </c>
      <c r="B16" s="4">
        <f>+B15*(SQRT((0.0005/B3)^2+(B13/B11)^2))</f>
        <v>6.8203448094679795E-3</v>
      </c>
      <c r="C16" s="4">
        <f>+C15*(SQRT((0.0005/C3)^2+(C13/C11)^2))</f>
        <v>8.1981919302983111E-3</v>
      </c>
      <c r="D16" s="4">
        <f>+D15*(SQRT((0.0005/D3)^2+(D13/D11)^2))</f>
        <v>6.6058522908520661E-3</v>
      </c>
      <c r="E16" s="4">
        <f>+E15*(SQRT((0.0005/E3)^2+(E13/E11)^2))</f>
        <v>8.0301617027430574E-3</v>
      </c>
      <c r="F16" s="4">
        <f>+F15*(SQRT((0.0005/F3)^2+(F13/F11)^2))</f>
        <v>6.529125619789306E-3</v>
      </c>
      <c r="G16" s="4">
        <f>+G15*(SQRT((0.0005/G3)^2+(G13/G11)^2))</f>
        <v>7.9401975488138463E-3</v>
      </c>
      <c r="H16" s="4">
        <f>+H15*(SQRT((0.0005/H3)^2+(H13/H11)^2))</f>
        <v>6.4808275332579055E-3</v>
      </c>
      <c r="I16" s="4">
        <f>+I15*(SQRT((0.0005/I3)^2+(I13/I11)^2))</f>
        <v>7.9060142793334811E-3</v>
      </c>
    </row>
    <row r="17" spans="1:8" x14ac:dyDescent="0.2">
      <c r="G17" t="s">
        <v>15</v>
      </c>
      <c r="H17" t="s">
        <v>16</v>
      </c>
    </row>
    <row r="18" spans="1:8" x14ac:dyDescent="0.2">
      <c r="D18" t="s">
        <v>1</v>
      </c>
      <c r="E18" t="s">
        <v>18</v>
      </c>
      <c r="G18" t="s">
        <v>17</v>
      </c>
      <c r="H18" t="s">
        <v>1</v>
      </c>
    </row>
    <row r="19" spans="1:8" x14ac:dyDescent="0.2">
      <c r="D19" s="1">
        <v>5.1100000000000003</v>
      </c>
      <c r="E19" s="1">
        <v>4.4463581290805427</v>
      </c>
      <c r="F19" s="1"/>
      <c r="G19" s="1">
        <v>1.8735778301020623E-2</v>
      </c>
      <c r="H19" s="4">
        <v>5.0000000000000001E-4</v>
      </c>
    </row>
    <row r="20" spans="1:8" x14ac:dyDescent="0.2">
      <c r="D20" s="1">
        <v>6.57</v>
      </c>
      <c r="E20" s="1">
        <v>5.7131268268242863</v>
      </c>
      <c r="F20" s="1"/>
      <c r="G20" s="1">
        <v>2.2086887223766415E-2</v>
      </c>
      <c r="H20" s="4">
        <v>5.0000000000000001E-4</v>
      </c>
    </row>
    <row r="21" spans="1:8" x14ac:dyDescent="0.2">
      <c r="D21" s="1">
        <v>3.65</v>
      </c>
      <c r="E21" s="1">
        <v>3.1669217443593607</v>
      </c>
      <c r="F21" s="1"/>
      <c r="G21" s="1">
        <v>2.5553706542525947E-2</v>
      </c>
      <c r="H21" s="4">
        <v>5.0000000000000001E-4</v>
      </c>
    </row>
    <row r="22" spans="1:8" x14ac:dyDescent="0.2">
      <c r="D22" s="1">
        <v>10.98</v>
      </c>
      <c r="E22" s="1">
        <v>9.5007652330780825</v>
      </c>
      <c r="F22" s="1"/>
      <c r="G22" s="1">
        <v>2.8914560696393705E-2</v>
      </c>
      <c r="H22" s="4">
        <v>5.0000000000000001E-4</v>
      </c>
    </row>
    <row r="23" spans="1:8" x14ac:dyDescent="0.2">
      <c r="D23" s="1">
        <v>8.89</v>
      </c>
      <c r="E23" s="1">
        <v>6.3338434887187214</v>
      </c>
      <c r="F23" s="1"/>
      <c r="G23" s="1">
        <v>3.2433839725402792E-2</v>
      </c>
      <c r="H23" s="4">
        <v>5.0000000000000001E-4</v>
      </c>
    </row>
    <row r="24" spans="1:8" x14ac:dyDescent="0.2">
      <c r="D24" s="1">
        <v>7.13</v>
      </c>
      <c r="E24" s="1">
        <v>5.0670747909749769</v>
      </c>
      <c r="F24" s="1"/>
      <c r="G24" s="1">
        <v>3.5829664164784288E-2</v>
      </c>
      <c r="H24" s="4">
        <v>5.0000000000000001E-4</v>
      </c>
    </row>
    <row r="25" spans="1:8" x14ac:dyDescent="0.2">
      <c r="D25" s="1">
        <v>5.36</v>
      </c>
      <c r="E25" s="1">
        <v>3.8003060932312329</v>
      </c>
      <c r="F25" s="1"/>
      <c r="G25" s="1">
        <v>5.3275922424565123E-2</v>
      </c>
      <c r="H25" s="4">
        <v>5.0000000000000001E-4</v>
      </c>
    </row>
    <row r="26" spans="1:8" x14ac:dyDescent="0.2">
      <c r="D26" s="1">
        <v>14.3</v>
      </c>
      <c r="E26" s="1">
        <v>10.134149581949954</v>
      </c>
      <c r="F26" s="1"/>
      <c r="G26" s="1">
        <v>5.6778997534678168E-2</v>
      </c>
      <c r="H26" s="4">
        <v>5.0000000000000001E-4</v>
      </c>
    </row>
    <row r="27" spans="1:8" x14ac:dyDescent="0.2">
      <c r="A27" t="s">
        <v>5</v>
      </c>
      <c r="B27" t="s">
        <v>13</v>
      </c>
      <c r="C27" t="s">
        <v>14</v>
      </c>
    </row>
    <row r="28" spans="1:8" x14ac:dyDescent="0.2">
      <c r="A28" s="1">
        <v>1.1492551548151366</v>
      </c>
      <c r="B28" s="1">
        <v>5.1100000000000003</v>
      </c>
      <c r="C28" s="1">
        <v>4.4463581290805427</v>
      </c>
    </row>
    <row r="29" spans="1:8" x14ac:dyDescent="0.2">
      <c r="A29" s="1">
        <v>1.1499832226990867</v>
      </c>
      <c r="B29" s="1">
        <v>6.57</v>
      </c>
      <c r="C29" s="1">
        <v>5.7131268268242863</v>
      </c>
    </row>
    <row r="30" spans="1:8" x14ac:dyDescent="0.2">
      <c r="A30" s="1">
        <v>1.1525387409717514</v>
      </c>
      <c r="B30" s="1">
        <v>3.65</v>
      </c>
      <c r="C30" s="1">
        <v>3.1669217443593607</v>
      </c>
    </row>
    <row r="31" spans="1:8" x14ac:dyDescent="0.2">
      <c r="A31" s="1">
        <v>1.1556963813579753</v>
      </c>
      <c r="B31" s="1">
        <v>10.98</v>
      </c>
      <c r="C31" s="1">
        <v>9.5007652330780825</v>
      </c>
    </row>
    <row r="32" spans="1:8" x14ac:dyDescent="0.2">
      <c r="A32" s="1">
        <v>1.4035711516765574</v>
      </c>
      <c r="B32" s="1">
        <v>8.89</v>
      </c>
      <c r="C32" s="1">
        <v>6.3338434887187214</v>
      </c>
    </row>
    <row r="33" spans="1:3" x14ac:dyDescent="0.2">
      <c r="A33" s="1">
        <v>1.4071234971110593</v>
      </c>
      <c r="B33" s="1">
        <v>7.13</v>
      </c>
      <c r="C33" s="1">
        <v>5.0670747909749769</v>
      </c>
    </row>
    <row r="34" spans="1:3" x14ac:dyDescent="0.2">
      <c r="A34" s="1">
        <v>1.4104127058467093</v>
      </c>
      <c r="B34" s="1">
        <v>5.36</v>
      </c>
      <c r="C34" s="1">
        <v>3.8003060932312329</v>
      </c>
    </row>
    <row r="35" spans="1:3" x14ac:dyDescent="0.2">
      <c r="A35" s="1">
        <v>1.4110705475938394</v>
      </c>
      <c r="B35" s="1">
        <v>14.3</v>
      </c>
      <c r="C35" s="1">
        <v>10.134149581949954</v>
      </c>
    </row>
  </sheetData>
  <sortState ref="A28:C35">
    <sortCondition ref="A28:A35"/>
  </sortState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Boss</dc:creator>
  <cp:lastModifiedBy>Microsoft Office User</cp:lastModifiedBy>
  <dcterms:created xsi:type="dcterms:W3CDTF">2015-01-13T00:44:13Z</dcterms:created>
  <dcterms:modified xsi:type="dcterms:W3CDTF">2017-01-28T18:43:26Z</dcterms:modified>
</cp:coreProperties>
</file>