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 activeTab="1"/>
  </bookViews>
  <sheets>
    <sheet name="Example" sheetId="1" r:id="rId1"/>
    <sheet name="blank sheet for students" sheetId="2" r:id="rId2"/>
    <sheet name="Sheet3" sheetId="3" r:id="rId3"/>
  </sheets>
  <definedNames>
    <definedName name="_xlnm.Print_Area" localSheetId="1">'blank sheet for students'!$A$1:$Q$48</definedName>
    <definedName name="_xlnm.Print_Area" localSheetId="0">Example!$A$1:$Q$41</definedName>
  </definedNames>
  <calcPr calcId="124519"/>
</workbook>
</file>

<file path=xl/calcChain.xml><?xml version="1.0" encoding="utf-8"?>
<calcChain xmlns="http://schemas.openxmlformats.org/spreadsheetml/2006/main">
  <c r="K41" i="1"/>
  <c r="K40"/>
  <c r="K39"/>
  <c r="K38"/>
  <c r="K37"/>
  <c r="K36"/>
  <c r="K35"/>
  <c r="K34"/>
  <c r="J41"/>
  <c r="J40"/>
  <c r="J39"/>
  <c r="J38"/>
  <c r="J37"/>
  <c r="J36"/>
  <c r="J35"/>
  <c r="J34"/>
  <c r="J33"/>
  <c r="E34"/>
  <c r="I34"/>
  <c r="I35"/>
  <c r="I36"/>
  <c r="I37"/>
  <c r="I38"/>
  <c r="I39"/>
  <c r="I40"/>
  <c r="I41"/>
  <c r="I33"/>
  <c r="H34"/>
  <c r="H35"/>
  <c r="H36"/>
  <c r="H37"/>
  <c r="H38"/>
  <c r="H39"/>
  <c r="H40"/>
  <c r="H41"/>
  <c r="H33"/>
  <c r="F37" i="2"/>
  <c r="D35" i="1"/>
  <c r="E35" s="1"/>
  <c r="D36"/>
  <c r="D37"/>
  <c r="D38"/>
  <c r="D39"/>
  <c r="D40"/>
  <c r="D41"/>
  <c r="D34"/>
  <c r="C34"/>
  <c r="F34" s="1"/>
  <c r="F33"/>
  <c r="E36" l="1"/>
  <c r="C35"/>
  <c r="C36" s="1"/>
  <c r="C37" s="1"/>
  <c r="C38" s="1"/>
  <c r="C39" s="1"/>
  <c r="C40" s="1"/>
  <c r="C41" s="1"/>
  <c r="E37" l="1"/>
  <c r="F36"/>
  <c r="F35"/>
  <c r="E38" l="1"/>
  <c r="F37"/>
  <c r="E39" l="1"/>
  <c r="F38"/>
  <c r="E40" l="1"/>
  <c r="F39"/>
  <c r="E41" l="1"/>
  <c r="F41" s="1"/>
  <c r="F40"/>
</calcChain>
</file>

<file path=xl/sharedStrings.xml><?xml version="1.0" encoding="utf-8"?>
<sst xmlns="http://schemas.openxmlformats.org/spreadsheetml/2006/main" count="83" uniqueCount="46">
  <si>
    <t>Equipment:</t>
  </si>
  <si>
    <t>Tall plastic demo tank</t>
  </si>
  <si>
    <t>Fill demo tank with 7 liters of RO water.  Water will be 18.3 cm deep as measured from bench top.</t>
  </si>
  <si>
    <t>Use plastic blocks to support exterior flashlight body so flashlite won't slowly drop down.</t>
  </si>
  <si>
    <t>Tape light meter and flashlite in place.</t>
  </si>
  <si>
    <t>Keep bentonite slurry stirring during demo to keep clay mixed up.</t>
  </si>
  <si>
    <t>Start</t>
  </si>
  <si>
    <t>Tank total volume (ml)</t>
  </si>
  <si>
    <t>Slurry volume added (ml)</t>
  </si>
  <si>
    <t>Clay added (mg)</t>
  </si>
  <si>
    <t>Total clay in tank (mg)</t>
  </si>
  <si>
    <t>Light meter (lux)</t>
  </si>
  <si>
    <t>Before lab:</t>
  </si>
  <si>
    <t>scale</t>
  </si>
  <si>
    <t>bentonite</t>
  </si>
  <si>
    <t>bentonite spoon</t>
  </si>
  <si>
    <t>weighing pan</t>
  </si>
  <si>
    <t>1 liter beaker</t>
  </si>
  <si>
    <t>magnetic stirrer</t>
  </si>
  <si>
    <t>stir bar recovery wand</t>
  </si>
  <si>
    <t>Stir on setting 7 for 30 minutes with magnetic wand in beaker to increase shear.</t>
  </si>
  <si>
    <t>Flashlight wired to plug in</t>
  </si>
  <si>
    <t>Tape to hold light meter and flashlight in place</t>
  </si>
  <si>
    <t>Ruler to stir clay slurry after addition</t>
  </si>
  <si>
    <t>Absorbance</t>
  </si>
  <si>
    <t>Add 0.25 gram of bentonite to 1 liter of water.</t>
  </si>
  <si>
    <t>Put tank in cardboard box, install light meter and flashlight.</t>
  </si>
  <si>
    <t>Cardboard Beer's law box</t>
  </si>
  <si>
    <t>Beer's law of transmittance and absorbance</t>
  </si>
  <si>
    <t>Plastic blocks to support flashlite body</t>
  </si>
  <si>
    <t>100 ml graduated cylinder to measure slurry</t>
  </si>
  <si>
    <t>empty beaker to hold wet stirring ruler</t>
  </si>
  <si>
    <t>Turn on light meter and flashlite 5 minutes before demo so they can warm up.</t>
  </si>
  <si>
    <t>Add approximately 100 ml of slurry each time, and note light meter reading.</t>
  </si>
  <si>
    <t>Transmittance</t>
  </si>
  <si>
    <t>Conc. (mg/ml)</t>
  </si>
  <si>
    <t>Clay Conc. (mg/ml)</t>
  </si>
  <si>
    <t>beam-c</t>
  </si>
  <si>
    <t>c*</t>
  </si>
  <si>
    <t>Beer's law of transmittance and attenuation</t>
  </si>
  <si>
    <t>Beam- attenuation</t>
  </si>
  <si>
    <t>Measure the V_dark of a commercial 10cm beam attenuation meter which you will use to measure attenuation.</t>
  </si>
  <si>
    <t>V_sample</t>
  </si>
  <si>
    <t>V_ref=</t>
  </si>
  <si>
    <t>V_dark=</t>
  </si>
  <si>
    <t>Run a sub sample with a 10cm beam transmissometer and record the voltage.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</si>
</sst>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12422156605424327"/>
                  <c:y val="-0.38890784485272695"/>
                </c:manualLayout>
              </c:layout>
              <c:numFmt formatCode="General" sourceLinked="0"/>
            </c:trendlineLbl>
          </c:trendline>
          <c:xVal>
            <c:numRef>
              <c:f>Example!$F$33:$F$41</c:f>
              <c:numCache>
                <c:formatCode>General</c:formatCode>
                <c:ptCount val="9"/>
                <c:pt idx="0">
                  <c:v>0</c:v>
                </c:pt>
                <c:pt idx="1">
                  <c:v>3.4516765285996054E-3</c:v>
                </c:pt>
                <c:pt idx="2">
                  <c:v>6.6402447503824229E-3</c:v>
                </c:pt>
                <c:pt idx="3">
                  <c:v>9.9121964604198115E-3</c:v>
                </c:pt>
                <c:pt idx="4">
                  <c:v>1.3097333152836064E-2</c:v>
                </c:pt>
                <c:pt idx="5">
                  <c:v>1.6199064796259186E-2</c:v>
                </c:pt>
                <c:pt idx="6">
                  <c:v>1.9159741458910435E-2</c:v>
                </c:pt>
                <c:pt idx="7">
                  <c:v>2.2046372280838868E-2</c:v>
                </c:pt>
                <c:pt idx="8">
                  <c:v>2.4890661178286595E-2</c:v>
                </c:pt>
              </c:numCache>
            </c:numRef>
          </c:xVal>
          <c:yVal>
            <c:numRef>
              <c:f>Example!$G$33:$G$41</c:f>
              <c:numCache>
                <c:formatCode>General</c:formatCode>
                <c:ptCount val="9"/>
                <c:pt idx="0">
                  <c:v>2100</c:v>
                </c:pt>
                <c:pt idx="1">
                  <c:v>1700</c:v>
                </c:pt>
                <c:pt idx="2">
                  <c:v>1340</c:v>
                </c:pt>
                <c:pt idx="3">
                  <c:v>1070</c:v>
                </c:pt>
                <c:pt idx="4">
                  <c:v>860</c:v>
                </c:pt>
                <c:pt idx="5">
                  <c:v>710</c:v>
                </c:pt>
                <c:pt idx="6">
                  <c:v>580</c:v>
                </c:pt>
                <c:pt idx="7">
                  <c:v>495</c:v>
                </c:pt>
                <c:pt idx="8">
                  <c:v>420</c:v>
                </c:pt>
              </c:numCache>
            </c:numRef>
          </c:yVal>
        </c:ser>
        <c:axId val="120620544"/>
        <c:axId val="120622464"/>
      </c:scatterChart>
      <c:valAx>
        <c:axId val="12062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Clay</a:t>
                </a:r>
                <a:r>
                  <a:rPr lang="en-US" baseline="0"/>
                  <a:t> concentration (g/L)</a:t>
                </a:r>
              </a:p>
            </c:rich>
          </c:tx>
        </c:title>
        <c:numFmt formatCode="General" sourceLinked="1"/>
        <c:tickLblPos val="nextTo"/>
        <c:crossAx val="120622464"/>
        <c:crosses val="autoZero"/>
        <c:crossBetween val="midCat"/>
      </c:valAx>
      <c:valAx>
        <c:axId val="1206224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Light</a:t>
                </a:r>
                <a:r>
                  <a:rPr lang="en-US" baseline="0"/>
                  <a:t> meter (lux)</a:t>
                </a:r>
                <a:endParaRPr lang="en-US"/>
              </a:p>
            </c:rich>
          </c:tx>
        </c:title>
        <c:numFmt formatCode="General" sourceLinked="1"/>
        <c:tickLblPos val="nextTo"/>
        <c:crossAx val="12062054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96062992125999"/>
          <c:y val="6.065981335666374E-2"/>
          <c:w val="0.79441447944007004"/>
          <c:h val="0.7000535870516185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784120734908166"/>
                  <c:y val="6.8969816272965875E-2"/>
                </c:manualLayout>
              </c:layout>
              <c:numFmt formatCode="General" sourceLinked="0"/>
            </c:trendlineLbl>
          </c:trendline>
          <c:xVal>
            <c:numRef>
              <c:f>Example!$F$33:$F$41</c:f>
              <c:numCache>
                <c:formatCode>General</c:formatCode>
                <c:ptCount val="9"/>
                <c:pt idx="0">
                  <c:v>0</c:v>
                </c:pt>
                <c:pt idx="1">
                  <c:v>3.4516765285996054E-3</c:v>
                </c:pt>
                <c:pt idx="2">
                  <c:v>6.6402447503824229E-3</c:v>
                </c:pt>
                <c:pt idx="3">
                  <c:v>9.9121964604198115E-3</c:v>
                </c:pt>
                <c:pt idx="4">
                  <c:v>1.3097333152836064E-2</c:v>
                </c:pt>
                <c:pt idx="5">
                  <c:v>1.6199064796259186E-2</c:v>
                </c:pt>
                <c:pt idx="6">
                  <c:v>1.9159741458910435E-2</c:v>
                </c:pt>
                <c:pt idx="7">
                  <c:v>2.2046372280838868E-2</c:v>
                </c:pt>
                <c:pt idx="8">
                  <c:v>2.4890661178286595E-2</c:v>
                </c:pt>
              </c:numCache>
            </c:numRef>
          </c:xVal>
          <c:yVal>
            <c:numRef>
              <c:f>Example!$I$33:$I$41</c:f>
              <c:numCache>
                <c:formatCode>General</c:formatCode>
                <c:ptCount val="9"/>
                <c:pt idx="0">
                  <c:v>0</c:v>
                </c:pt>
                <c:pt idx="1">
                  <c:v>9.1770373355645335E-2</c:v>
                </c:pt>
                <c:pt idx="2">
                  <c:v>0.19511449636911168</c:v>
                </c:pt>
                <c:pt idx="3">
                  <c:v>0.29283551704870964</c:v>
                </c:pt>
                <c:pt idx="4">
                  <c:v>0.38772084349035157</c:v>
                </c:pt>
                <c:pt idx="5">
                  <c:v>0.47096094601484395</c:v>
                </c:pt>
                <c:pt idx="6">
                  <c:v>0.55879130117098197</c:v>
                </c:pt>
                <c:pt idx="7">
                  <c:v>0.62761409580035055</c:v>
                </c:pt>
                <c:pt idx="8">
                  <c:v>0.69897000433601875</c:v>
                </c:pt>
              </c:numCache>
            </c:numRef>
          </c:yVal>
        </c:ser>
        <c:axId val="120634752"/>
        <c:axId val="120645120"/>
      </c:scatterChart>
      <c:valAx>
        <c:axId val="12063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Clay</a:t>
                </a:r>
                <a:r>
                  <a:rPr lang="en-US" baseline="0"/>
                  <a:t> concentration (g/liter)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20645120"/>
        <c:crosses val="autoZero"/>
        <c:crossBetween val="midCat"/>
      </c:valAx>
      <c:valAx>
        <c:axId val="1206451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</c:title>
        <c:numFmt formatCode="General" sourceLinked="1"/>
        <c:tickLblPos val="nextTo"/>
        <c:crossAx val="12063475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136351706036745"/>
          <c:y val="2.8252405949256338E-2"/>
          <c:w val="0.7873449256342957"/>
          <c:h val="0.7000535870516185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6.3489720034995673E-2"/>
                  <c:y val="-0.44536745406824146"/>
                </c:manualLayout>
              </c:layout>
              <c:numFmt formatCode="General" sourceLinked="0"/>
            </c:trendlineLbl>
          </c:trendline>
          <c:xVal>
            <c:numRef>
              <c:f>Example!$F$33:$F$41</c:f>
              <c:numCache>
                <c:formatCode>General</c:formatCode>
                <c:ptCount val="9"/>
                <c:pt idx="0">
                  <c:v>0</c:v>
                </c:pt>
                <c:pt idx="1">
                  <c:v>3.4516765285996054E-3</c:v>
                </c:pt>
                <c:pt idx="2">
                  <c:v>6.6402447503824229E-3</c:v>
                </c:pt>
                <c:pt idx="3">
                  <c:v>9.9121964604198115E-3</c:v>
                </c:pt>
                <c:pt idx="4">
                  <c:v>1.3097333152836064E-2</c:v>
                </c:pt>
                <c:pt idx="5">
                  <c:v>1.6199064796259186E-2</c:v>
                </c:pt>
                <c:pt idx="6">
                  <c:v>1.9159741458910435E-2</c:v>
                </c:pt>
                <c:pt idx="7">
                  <c:v>2.2046372280838868E-2</c:v>
                </c:pt>
                <c:pt idx="8">
                  <c:v>2.4890661178286595E-2</c:v>
                </c:pt>
              </c:numCache>
            </c:numRef>
          </c:xVal>
          <c:yVal>
            <c:numRef>
              <c:f>Example!$H$33:$H$41</c:f>
              <c:numCache>
                <c:formatCode>General</c:formatCode>
                <c:ptCount val="9"/>
                <c:pt idx="0">
                  <c:v>100</c:v>
                </c:pt>
                <c:pt idx="1">
                  <c:v>80.952380952380949</c:v>
                </c:pt>
                <c:pt idx="2">
                  <c:v>63.809523809523803</c:v>
                </c:pt>
                <c:pt idx="3">
                  <c:v>50.952380952380949</c:v>
                </c:pt>
                <c:pt idx="4">
                  <c:v>40.952380952380949</c:v>
                </c:pt>
                <c:pt idx="5">
                  <c:v>33.80952380952381</c:v>
                </c:pt>
                <c:pt idx="6">
                  <c:v>27.61904761904762</c:v>
                </c:pt>
                <c:pt idx="7">
                  <c:v>23.571428571428569</c:v>
                </c:pt>
                <c:pt idx="8">
                  <c:v>20</c:v>
                </c:pt>
              </c:numCache>
            </c:numRef>
          </c:yVal>
        </c:ser>
        <c:axId val="120940032"/>
        <c:axId val="120941952"/>
      </c:scatterChart>
      <c:valAx>
        <c:axId val="120940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Clay concentration (g/L)</a:t>
                </a:r>
              </a:p>
            </c:rich>
          </c:tx>
          <c:layout>
            <c:manualLayout>
              <c:xMode val="edge"/>
              <c:yMode val="edge"/>
              <c:x val="0.39668241469816296"/>
              <c:y val="0.87868037328667292"/>
            </c:manualLayout>
          </c:layout>
        </c:title>
        <c:numFmt formatCode="General" sourceLinked="1"/>
        <c:tickLblPos val="nextTo"/>
        <c:crossAx val="120941952"/>
        <c:crosses val="autoZero"/>
        <c:crossBetween val="midCat"/>
      </c:valAx>
      <c:valAx>
        <c:axId val="120941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Tranmittance</a:t>
                </a:r>
              </a:p>
            </c:rich>
          </c:tx>
          <c:layout/>
        </c:title>
        <c:numFmt formatCode="General" sourceLinked="1"/>
        <c:tickLblPos val="nextTo"/>
        <c:crossAx val="12094003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19050</xdr:rowOff>
    </xdr:from>
    <xdr:to>
      <xdr:col>16</xdr:col>
      <xdr:colOff>152400</xdr:colOff>
      <xdr:row>12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29</xdr:row>
      <xdr:rowOff>95250</xdr:rowOff>
    </xdr:from>
    <xdr:to>
      <xdr:col>18</xdr:col>
      <xdr:colOff>257175</xdr:colOff>
      <xdr:row>41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13</xdr:row>
      <xdr:rowOff>19050</xdr:rowOff>
    </xdr:from>
    <xdr:to>
      <xdr:col>16</xdr:col>
      <xdr:colOff>152400</xdr:colOff>
      <xdr:row>28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20" workbookViewId="0">
      <selection activeCell="K35" sqref="K35:K41"/>
    </sheetView>
  </sheetViews>
  <sheetFormatPr defaultRowHeight="14.25"/>
  <cols>
    <col min="1" max="1" width="4.875" customWidth="1"/>
    <col min="2" max="2" width="8" customWidth="1"/>
    <col min="3" max="3" width="8.25" customWidth="1"/>
    <col min="4" max="4" width="7.625" customWidth="1"/>
    <col min="5" max="5" width="8.375" customWidth="1"/>
    <col min="6" max="6" width="7.625" customWidth="1"/>
    <col min="7" max="7" width="8.625" customWidth="1"/>
    <col min="8" max="8" width="14.125" customWidth="1"/>
    <col min="9" max="9" width="12.5" customWidth="1"/>
    <col min="10" max="10" width="9" customWidth="1"/>
  </cols>
  <sheetData>
    <row r="1" spans="1:3" ht="15">
      <c r="A1" s="4" t="s">
        <v>28</v>
      </c>
    </row>
    <row r="3" spans="1:3">
      <c r="A3" t="s">
        <v>0</v>
      </c>
      <c r="C3" t="s">
        <v>1</v>
      </c>
    </row>
    <row r="4" spans="1:3">
      <c r="C4" t="s">
        <v>27</v>
      </c>
    </row>
    <row r="5" spans="1:3">
      <c r="C5" t="s">
        <v>21</v>
      </c>
    </row>
    <row r="6" spans="1:3">
      <c r="C6" t="s">
        <v>22</v>
      </c>
    </row>
    <row r="7" spans="1:3">
      <c r="C7" t="s">
        <v>29</v>
      </c>
    </row>
    <row r="8" spans="1:3">
      <c r="C8" t="s">
        <v>23</v>
      </c>
    </row>
    <row r="9" spans="1:3">
      <c r="C9" t="s">
        <v>30</v>
      </c>
    </row>
    <row r="10" spans="1:3">
      <c r="C10" t="s">
        <v>31</v>
      </c>
    </row>
    <row r="12" spans="1:3">
      <c r="A12" t="s">
        <v>12</v>
      </c>
      <c r="C12" t="s">
        <v>13</v>
      </c>
    </row>
    <row r="13" spans="1:3">
      <c r="C13" t="s">
        <v>14</v>
      </c>
    </row>
    <row r="14" spans="1:3">
      <c r="C14" t="s">
        <v>15</v>
      </c>
    </row>
    <row r="15" spans="1:3">
      <c r="C15" t="s">
        <v>16</v>
      </c>
    </row>
    <row r="16" spans="1:3">
      <c r="C16" t="s">
        <v>17</v>
      </c>
    </row>
    <row r="17" spans="1:11">
      <c r="C17" t="s">
        <v>18</v>
      </c>
    </row>
    <row r="18" spans="1:11">
      <c r="C18" t="s">
        <v>19</v>
      </c>
    </row>
    <row r="20" spans="1:11">
      <c r="A20" t="s">
        <v>25</v>
      </c>
    </row>
    <row r="21" spans="1:11">
      <c r="A21" t="s">
        <v>20</v>
      </c>
    </row>
    <row r="22" spans="1:11">
      <c r="A22" t="s">
        <v>5</v>
      </c>
    </row>
    <row r="23" spans="1:11">
      <c r="A23" t="s">
        <v>2</v>
      </c>
    </row>
    <row r="24" spans="1:11">
      <c r="A24" t="s">
        <v>26</v>
      </c>
    </row>
    <row r="25" spans="1:11">
      <c r="A25" t="s">
        <v>3</v>
      </c>
    </row>
    <row r="26" spans="1:11">
      <c r="A26" t="s">
        <v>4</v>
      </c>
    </row>
    <row r="27" spans="1:11">
      <c r="A27" t="s">
        <v>32</v>
      </c>
    </row>
    <row r="29" spans="1:11" ht="15">
      <c r="A29" s="4" t="s">
        <v>33</v>
      </c>
    </row>
    <row r="31" spans="1:11">
      <c r="B31" s="5"/>
      <c r="C31" s="5"/>
      <c r="D31" s="6"/>
      <c r="E31" s="5"/>
      <c r="F31" s="5"/>
      <c r="G31" s="5"/>
      <c r="H31" s="5"/>
    </row>
    <row r="32" spans="1:11" ht="60">
      <c r="B32" s="2" t="s">
        <v>8</v>
      </c>
      <c r="C32" s="2" t="s">
        <v>7</v>
      </c>
      <c r="D32" s="2" t="s">
        <v>9</v>
      </c>
      <c r="E32" s="2" t="s">
        <v>10</v>
      </c>
      <c r="F32" s="2" t="s">
        <v>35</v>
      </c>
      <c r="G32" s="2" t="s">
        <v>11</v>
      </c>
      <c r="H32" s="2" t="s">
        <v>34</v>
      </c>
      <c r="I32" s="2" t="s">
        <v>24</v>
      </c>
      <c r="J32" s="2" t="s">
        <v>37</v>
      </c>
      <c r="K32" s="2" t="s">
        <v>38</v>
      </c>
    </row>
    <row r="33" spans="1:11">
      <c r="A33" s="1" t="s">
        <v>6</v>
      </c>
      <c r="B33" s="3">
        <v>0</v>
      </c>
      <c r="C33" s="3">
        <v>7000</v>
      </c>
      <c r="D33" s="3">
        <v>0</v>
      </c>
      <c r="E33" s="3">
        <v>0</v>
      </c>
      <c r="F33" s="3">
        <f>E33/C33</f>
        <v>0</v>
      </c>
      <c r="G33" s="3">
        <v>2100</v>
      </c>
      <c r="H33" s="3">
        <f>100*(G33/$G$33)</f>
        <v>100</v>
      </c>
      <c r="I33" s="1">
        <f>-LOG(G33/$G$33)</f>
        <v>0</v>
      </c>
      <c r="J33">
        <f>+I33/0.1</f>
        <v>0</v>
      </c>
    </row>
    <row r="34" spans="1:11">
      <c r="A34" s="1">
        <v>1</v>
      </c>
      <c r="B34" s="3">
        <v>98</v>
      </c>
      <c r="C34" s="3">
        <f>C33+B34</f>
        <v>7098</v>
      </c>
      <c r="D34" s="3">
        <f>B34/4</f>
        <v>24.5</v>
      </c>
      <c r="E34" s="3">
        <f>D34</f>
        <v>24.5</v>
      </c>
      <c r="F34" s="3">
        <f t="shared" ref="F34:F41" si="0">E34/C34</f>
        <v>3.4516765285996054E-3</v>
      </c>
      <c r="G34" s="3">
        <v>1700</v>
      </c>
      <c r="H34" s="3">
        <f t="shared" ref="H34:H41" si="1">100*(G34/$G$33)</f>
        <v>80.952380952380949</v>
      </c>
      <c r="I34" s="1">
        <f t="shared" ref="I34:I41" si="2">-LOG(G34/$G$33)</f>
        <v>9.1770373355645335E-2</v>
      </c>
      <c r="J34">
        <f t="shared" ref="J34:J41" si="3">+I34/0.1</f>
        <v>0.91770373355645329</v>
      </c>
      <c r="K34">
        <f>+J34/F34/1000</f>
        <v>0.2658718816646411</v>
      </c>
    </row>
    <row r="35" spans="1:11">
      <c r="A35" s="1">
        <v>2</v>
      </c>
      <c r="B35" s="3">
        <v>93</v>
      </c>
      <c r="C35" s="3">
        <f t="shared" ref="C35:E41" si="4">C34+B35</f>
        <v>7191</v>
      </c>
      <c r="D35" s="3">
        <f t="shared" ref="D35:D41" si="5">B35/4</f>
        <v>23.25</v>
      </c>
      <c r="E35" s="3">
        <f t="shared" si="4"/>
        <v>47.75</v>
      </c>
      <c r="F35" s="3">
        <f t="shared" si="0"/>
        <v>6.6402447503824229E-3</v>
      </c>
      <c r="G35" s="3">
        <v>1340</v>
      </c>
      <c r="H35" s="3">
        <f t="shared" si="1"/>
        <v>63.809523809523803</v>
      </c>
      <c r="I35" s="1">
        <f t="shared" si="2"/>
        <v>0.19511449636911168</v>
      </c>
      <c r="J35">
        <f t="shared" si="3"/>
        <v>1.9511449636911167</v>
      </c>
      <c r="K35">
        <f t="shared" ref="K35:K41" si="6">+J35/F35/1000</f>
        <v>0.29383630228068736</v>
      </c>
    </row>
    <row r="36" spans="1:11">
      <c r="A36" s="1">
        <v>3</v>
      </c>
      <c r="B36" s="3">
        <v>98</v>
      </c>
      <c r="C36" s="3">
        <f t="shared" si="4"/>
        <v>7289</v>
      </c>
      <c r="D36" s="3">
        <f t="shared" si="5"/>
        <v>24.5</v>
      </c>
      <c r="E36" s="3">
        <f t="shared" si="4"/>
        <v>72.25</v>
      </c>
      <c r="F36" s="3">
        <f t="shared" si="0"/>
        <v>9.9121964604198115E-3</v>
      </c>
      <c r="G36" s="3">
        <v>1070</v>
      </c>
      <c r="H36" s="3">
        <f t="shared" si="1"/>
        <v>50.952380952380949</v>
      </c>
      <c r="I36" s="1">
        <f t="shared" si="2"/>
        <v>0.29283551704870964</v>
      </c>
      <c r="J36">
        <f t="shared" si="3"/>
        <v>2.9283551704870963</v>
      </c>
      <c r="K36">
        <f t="shared" si="6"/>
        <v>0.29542949256305112</v>
      </c>
    </row>
    <row r="37" spans="1:11">
      <c r="A37" s="1">
        <v>4</v>
      </c>
      <c r="B37" s="3">
        <v>98</v>
      </c>
      <c r="C37" s="3">
        <f t="shared" si="4"/>
        <v>7387</v>
      </c>
      <c r="D37" s="3">
        <f t="shared" si="5"/>
        <v>24.5</v>
      </c>
      <c r="E37" s="3">
        <f t="shared" si="4"/>
        <v>96.75</v>
      </c>
      <c r="F37" s="3">
        <f t="shared" si="0"/>
        <v>1.3097333152836064E-2</v>
      </c>
      <c r="G37" s="3">
        <v>860</v>
      </c>
      <c r="H37" s="3">
        <f t="shared" si="1"/>
        <v>40.952380952380949</v>
      </c>
      <c r="I37" s="1">
        <f t="shared" si="2"/>
        <v>0.38772084349035157</v>
      </c>
      <c r="J37">
        <f t="shared" si="3"/>
        <v>3.8772084349035154</v>
      </c>
      <c r="K37">
        <f t="shared" si="6"/>
        <v>0.29603037424942907</v>
      </c>
    </row>
    <row r="38" spans="1:11">
      <c r="A38" s="1">
        <v>5</v>
      </c>
      <c r="B38" s="3">
        <v>98</v>
      </c>
      <c r="C38" s="3">
        <f t="shared" si="4"/>
        <v>7485</v>
      </c>
      <c r="D38" s="3">
        <f t="shared" si="5"/>
        <v>24.5</v>
      </c>
      <c r="E38" s="3">
        <f t="shared" si="4"/>
        <v>121.25</v>
      </c>
      <c r="F38" s="3">
        <f t="shared" si="0"/>
        <v>1.6199064796259186E-2</v>
      </c>
      <c r="G38" s="3">
        <v>710</v>
      </c>
      <c r="H38" s="3">
        <f t="shared" si="1"/>
        <v>33.80952380952381</v>
      </c>
      <c r="I38" s="1">
        <f t="shared" si="2"/>
        <v>0.47096094601484395</v>
      </c>
      <c r="J38">
        <f t="shared" si="3"/>
        <v>4.7096094601484388</v>
      </c>
      <c r="K38">
        <f t="shared" si="6"/>
        <v>0.29073341698318406</v>
      </c>
    </row>
    <row r="39" spans="1:11">
      <c r="A39" s="1">
        <v>6</v>
      </c>
      <c r="B39" s="3">
        <v>96</v>
      </c>
      <c r="C39" s="3">
        <f t="shared" si="4"/>
        <v>7581</v>
      </c>
      <c r="D39" s="3">
        <f t="shared" si="5"/>
        <v>24</v>
      </c>
      <c r="E39" s="3">
        <f t="shared" si="4"/>
        <v>145.25</v>
      </c>
      <c r="F39" s="3">
        <f t="shared" si="0"/>
        <v>1.9159741458910435E-2</v>
      </c>
      <c r="G39" s="3">
        <v>580</v>
      </c>
      <c r="H39" s="3">
        <f t="shared" si="1"/>
        <v>27.61904761904762</v>
      </c>
      <c r="I39" s="1">
        <f t="shared" si="2"/>
        <v>0.55879130117098197</v>
      </c>
      <c r="J39">
        <f t="shared" si="3"/>
        <v>5.5879130117098192</v>
      </c>
      <c r="K39">
        <f t="shared" si="6"/>
        <v>0.29164866465936068</v>
      </c>
    </row>
    <row r="40" spans="1:11">
      <c r="A40" s="1">
        <v>7</v>
      </c>
      <c r="B40" s="3">
        <v>96</v>
      </c>
      <c r="C40" s="3">
        <f t="shared" si="4"/>
        <v>7677</v>
      </c>
      <c r="D40" s="3">
        <f t="shared" si="5"/>
        <v>24</v>
      </c>
      <c r="E40" s="3">
        <f t="shared" si="4"/>
        <v>169.25</v>
      </c>
      <c r="F40" s="3">
        <f t="shared" si="0"/>
        <v>2.2046372280838868E-2</v>
      </c>
      <c r="G40" s="3">
        <v>495</v>
      </c>
      <c r="H40" s="3">
        <f t="shared" si="1"/>
        <v>23.571428571428569</v>
      </c>
      <c r="I40" s="1">
        <f t="shared" si="2"/>
        <v>0.62761409580035055</v>
      </c>
      <c r="J40">
        <f t="shared" si="3"/>
        <v>6.2761409580035048</v>
      </c>
      <c r="K40">
        <f t="shared" si="6"/>
        <v>0.28467907908178974</v>
      </c>
    </row>
    <row r="41" spans="1:11">
      <c r="A41" s="1">
        <v>8</v>
      </c>
      <c r="B41" s="3">
        <v>97</v>
      </c>
      <c r="C41" s="3">
        <f t="shared" si="4"/>
        <v>7774</v>
      </c>
      <c r="D41" s="3">
        <f t="shared" si="5"/>
        <v>24.25</v>
      </c>
      <c r="E41" s="3">
        <f t="shared" si="4"/>
        <v>193.5</v>
      </c>
      <c r="F41" s="3">
        <f t="shared" si="0"/>
        <v>2.4890661178286595E-2</v>
      </c>
      <c r="G41" s="3">
        <v>420</v>
      </c>
      <c r="H41" s="3">
        <f t="shared" si="1"/>
        <v>20</v>
      </c>
      <c r="I41" s="1">
        <f t="shared" si="2"/>
        <v>0.69897000433601875</v>
      </c>
      <c r="J41">
        <f t="shared" si="3"/>
        <v>6.9897000433601875</v>
      </c>
      <c r="K41">
        <f t="shared" si="6"/>
        <v>0.28081616608311161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topLeftCell="A25" workbookViewId="0">
      <selection activeCell="H31" sqref="H31"/>
    </sheetView>
  </sheetViews>
  <sheetFormatPr defaultRowHeight="14.25"/>
  <cols>
    <col min="1" max="1" width="4.875" customWidth="1"/>
    <col min="2" max="2" width="8" customWidth="1"/>
    <col min="3" max="3" width="8.25" customWidth="1"/>
    <col min="4" max="4" width="7.625" customWidth="1"/>
    <col min="5" max="5" width="8.375" customWidth="1"/>
    <col min="6" max="6" width="7.625" customWidth="1"/>
    <col min="7" max="7" width="8.625" customWidth="1"/>
    <col min="8" max="8" width="14.125" customWidth="1"/>
    <col min="9" max="9" width="12.5" customWidth="1"/>
    <col min="15" max="15" width="5.625" customWidth="1"/>
  </cols>
  <sheetData>
    <row r="1" spans="1:3" ht="15">
      <c r="A1" s="4" t="s">
        <v>39</v>
      </c>
    </row>
    <row r="3" spans="1:3">
      <c r="A3" t="s">
        <v>0</v>
      </c>
      <c r="C3" t="s">
        <v>1</v>
      </c>
    </row>
    <row r="4" spans="1:3">
      <c r="C4" t="s">
        <v>27</v>
      </c>
    </row>
    <row r="5" spans="1:3">
      <c r="C5" t="s">
        <v>21</v>
      </c>
    </row>
    <row r="6" spans="1:3">
      <c r="C6" t="s">
        <v>22</v>
      </c>
    </row>
    <row r="7" spans="1:3">
      <c r="C7" t="s">
        <v>29</v>
      </c>
    </row>
    <row r="8" spans="1:3">
      <c r="C8" t="s">
        <v>23</v>
      </c>
    </row>
    <row r="9" spans="1:3">
      <c r="C9" t="s">
        <v>30</v>
      </c>
    </row>
    <row r="10" spans="1:3">
      <c r="C10" t="s">
        <v>31</v>
      </c>
    </row>
    <row r="12" spans="1:3">
      <c r="A12" t="s">
        <v>12</v>
      </c>
      <c r="C12" t="s">
        <v>13</v>
      </c>
    </row>
    <row r="13" spans="1:3">
      <c r="C13" t="s">
        <v>14</v>
      </c>
    </row>
    <row r="14" spans="1:3">
      <c r="C14" t="s">
        <v>15</v>
      </c>
    </row>
    <row r="15" spans="1:3">
      <c r="C15" t="s">
        <v>16</v>
      </c>
    </row>
    <row r="16" spans="1:3">
      <c r="C16" t="s">
        <v>17</v>
      </c>
    </row>
    <row r="17" spans="1:3">
      <c r="C17" t="s">
        <v>18</v>
      </c>
    </row>
    <row r="18" spans="1:3">
      <c r="C18" t="s">
        <v>19</v>
      </c>
    </row>
    <row r="20" spans="1:3">
      <c r="A20" t="s">
        <v>25</v>
      </c>
    </row>
    <row r="21" spans="1:3">
      <c r="A21" t="s">
        <v>20</v>
      </c>
    </row>
    <row r="22" spans="1:3">
      <c r="A22" t="s">
        <v>5</v>
      </c>
    </row>
    <row r="24" spans="1:3">
      <c r="A24" t="s">
        <v>2</v>
      </c>
    </row>
    <row r="25" spans="1:3">
      <c r="A25" t="s">
        <v>26</v>
      </c>
    </row>
    <row r="26" spans="1:3">
      <c r="A26" t="s">
        <v>3</v>
      </c>
    </row>
    <row r="27" spans="1:3">
      <c r="A27" t="s">
        <v>4</v>
      </c>
    </row>
    <row r="28" spans="1:3">
      <c r="A28" t="s">
        <v>32</v>
      </c>
    </row>
    <row r="29" spans="1:3">
      <c r="A29" t="s">
        <v>41</v>
      </c>
    </row>
    <row r="33" spans="1:16" ht="15">
      <c r="A33" s="4" t="s">
        <v>33</v>
      </c>
      <c r="I33" s="4" t="s">
        <v>45</v>
      </c>
    </row>
    <row r="35" spans="1:16" ht="15">
      <c r="B35" s="5"/>
      <c r="C35" s="5"/>
      <c r="D35" s="6"/>
      <c r="E35" s="5"/>
      <c r="F35" s="5"/>
      <c r="G35" s="5"/>
      <c r="H35" s="5"/>
      <c r="K35" s="4" t="s">
        <v>44</v>
      </c>
    </row>
    <row r="36" spans="1:16" ht="75">
      <c r="B36" s="2" t="s">
        <v>8</v>
      </c>
      <c r="C36" s="2" t="s">
        <v>7</v>
      </c>
      <c r="D36" s="2" t="s">
        <v>9</v>
      </c>
      <c r="E36" s="2" t="s">
        <v>10</v>
      </c>
      <c r="F36" s="2" t="s">
        <v>36</v>
      </c>
      <c r="G36" s="2" t="s">
        <v>11</v>
      </c>
      <c r="H36" s="2" t="s">
        <v>34</v>
      </c>
      <c r="I36" s="2" t="s">
        <v>40</v>
      </c>
      <c r="L36" s="2" t="s">
        <v>36</v>
      </c>
      <c r="M36" s="2" t="s">
        <v>42</v>
      </c>
      <c r="N36" s="2" t="s">
        <v>34</v>
      </c>
      <c r="O36" s="2" t="s">
        <v>40</v>
      </c>
    </row>
    <row r="37" spans="1:16" ht="15">
      <c r="A37" s="7" t="s">
        <v>6</v>
      </c>
      <c r="B37" s="3">
        <v>0</v>
      </c>
      <c r="C37" s="3">
        <v>7000</v>
      </c>
      <c r="D37" s="3">
        <v>0</v>
      </c>
      <c r="E37" s="3">
        <v>0</v>
      </c>
      <c r="F37" s="3">
        <f>E37/C37</f>
        <v>0</v>
      </c>
      <c r="G37" s="3"/>
      <c r="H37" s="3">
        <v>100</v>
      </c>
      <c r="I37" s="3">
        <v>0</v>
      </c>
      <c r="K37" s="4" t="s">
        <v>43</v>
      </c>
      <c r="L37" s="3">
        <v>0</v>
      </c>
      <c r="M37" s="3"/>
      <c r="N37" s="3">
        <v>100</v>
      </c>
      <c r="O37" s="3">
        <v>0</v>
      </c>
      <c r="P37" s="3" t="s">
        <v>6</v>
      </c>
    </row>
    <row r="38" spans="1:16">
      <c r="A38" s="8">
        <v>1</v>
      </c>
      <c r="B38" s="3"/>
      <c r="C38" s="3"/>
      <c r="D38" s="3"/>
      <c r="E38" s="3"/>
      <c r="F38" s="3"/>
      <c r="G38" s="3"/>
      <c r="H38" s="3"/>
      <c r="I38" s="1"/>
      <c r="L38" s="1"/>
      <c r="M38" s="1"/>
      <c r="N38" s="3"/>
      <c r="O38" s="1"/>
      <c r="P38" s="3">
        <v>1</v>
      </c>
    </row>
    <row r="39" spans="1:16">
      <c r="A39" s="8">
        <v>2</v>
      </c>
      <c r="B39" s="3"/>
      <c r="C39" s="3"/>
      <c r="D39" s="3"/>
      <c r="E39" s="3"/>
      <c r="F39" s="3"/>
      <c r="G39" s="3"/>
      <c r="H39" s="3"/>
      <c r="I39" s="1"/>
      <c r="L39" s="1"/>
      <c r="M39" s="1"/>
      <c r="N39" s="3"/>
      <c r="O39" s="1"/>
      <c r="P39" s="3">
        <v>2</v>
      </c>
    </row>
    <row r="40" spans="1:16">
      <c r="A40" s="8">
        <v>3</v>
      </c>
      <c r="B40" s="3"/>
      <c r="C40" s="3"/>
      <c r="D40" s="3"/>
      <c r="E40" s="3"/>
      <c r="F40" s="3"/>
      <c r="G40" s="3"/>
      <c r="H40" s="3"/>
      <c r="I40" s="1"/>
      <c r="L40" s="1"/>
      <c r="M40" s="1"/>
      <c r="N40" s="3"/>
      <c r="O40" s="1"/>
      <c r="P40" s="3">
        <v>3</v>
      </c>
    </row>
    <row r="41" spans="1:16">
      <c r="A41" s="8">
        <v>4</v>
      </c>
      <c r="B41" s="3"/>
      <c r="C41" s="3"/>
      <c r="D41" s="3"/>
      <c r="E41" s="3"/>
      <c r="F41" s="3"/>
      <c r="G41" s="3"/>
      <c r="H41" s="3"/>
      <c r="I41" s="1"/>
      <c r="L41" s="1"/>
      <c r="M41" s="1"/>
      <c r="N41" s="3"/>
      <c r="O41" s="1"/>
      <c r="P41" s="3">
        <v>4</v>
      </c>
    </row>
    <row r="42" spans="1:16">
      <c r="A42" s="8">
        <v>5</v>
      </c>
      <c r="B42" s="3"/>
      <c r="C42" s="3"/>
      <c r="D42" s="3"/>
      <c r="E42" s="3"/>
      <c r="F42" s="3"/>
      <c r="G42" s="3"/>
      <c r="H42" s="3"/>
      <c r="I42" s="1"/>
      <c r="L42" s="1"/>
      <c r="M42" s="1"/>
      <c r="N42" s="3"/>
      <c r="O42" s="1"/>
      <c r="P42" s="3">
        <v>5</v>
      </c>
    </row>
    <row r="43" spans="1:16">
      <c r="A43" s="8">
        <v>6</v>
      </c>
      <c r="B43" s="3"/>
      <c r="C43" s="3"/>
      <c r="D43" s="3"/>
      <c r="E43" s="3"/>
      <c r="F43" s="3"/>
      <c r="G43" s="3"/>
      <c r="H43" s="3"/>
      <c r="I43" s="1"/>
      <c r="L43" s="1"/>
      <c r="M43" s="1"/>
      <c r="N43" s="3"/>
      <c r="O43" s="1"/>
      <c r="P43" s="3">
        <v>6</v>
      </c>
    </row>
    <row r="44" spans="1:16">
      <c r="A44" s="8">
        <v>7</v>
      </c>
      <c r="B44" s="3"/>
      <c r="C44" s="3"/>
      <c r="D44" s="3"/>
      <c r="E44" s="3"/>
      <c r="F44" s="3"/>
      <c r="G44" s="3"/>
      <c r="H44" s="3"/>
      <c r="I44" s="1"/>
      <c r="L44" s="1"/>
      <c r="M44" s="1"/>
      <c r="N44" s="3"/>
      <c r="O44" s="1"/>
      <c r="P44" s="3">
        <v>7</v>
      </c>
    </row>
    <row r="45" spans="1:16">
      <c r="A45" s="8">
        <v>8</v>
      </c>
      <c r="B45" s="3"/>
      <c r="C45" s="3"/>
      <c r="D45" s="3"/>
      <c r="E45" s="3"/>
      <c r="F45" s="3"/>
      <c r="G45" s="3"/>
      <c r="H45" s="3"/>
      <c r="I45" s="1"/>
      <c r="L45" s="1"/>
      <c r="M45" s="1"/>
      <c r="N45" s="3"/>
      <c r="O45" s="1"/>
      <c r="P45" s="3">
        <v>8</v>
      </c>
    </row>
    <row r="46" spans="1:16">
      <c r="A46" s="8">
        <v>9</v>
      </c>
      <c r="B46" s="3"/>
      <c r="C46" s="3"/>
      <c r="D46" s="3"/>
      <c r="E46" s="3"/>
      <c r="F46" s="3"/>
      <c r="G46" s="3"/>
      <c r="H46" s="3"/>
      <c r="I46" s="1"/>
      <c r="L46" s="1"/>
      <c r="M46" s="1"/>
      <c r="N46" s="3"/>
      <c r="O46" s="1"/>
      <c r="P46" s="3">
        <v>9</v>
      </c>
    </row>
    <row r="47" spans="1:16">
      <c r="A47" s="8">
        <v>10</v>
      </c>
      <c r="B47" s="3"/>
      <c r="C47" s="3"/>
      <c r="D47" s="3"/>
      <c r="E47" s="3"/>
      <c r="F47" s="3"/>
      <c r="G47" s="3"/>
      <c r="H47" s="3"/>
      <c r="I47" s="1"/>
      <c r="L47" s="1"/>
      <c r="M47" s="1"/>
      <c r="N47" s="3"/>
      <c r="O47" s="1"/>
      <c r="P47" s="3">
        <v>10</v>
      </c>
    </row>
  </sheetData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</vt:lpstr>
      <vt:lpstr>blank sheet for students</vt:lpstr>
      <vt:lpstr>Sheet3</vt:lpstr>
      <vt:lpstr>'blank sheet for students'!Print_Area</vt:lpstr>
      <vt:lpstr>Example!Print_Area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Loftin</dc:creator>
  <cp:lastModifiedBy>Lenovo User</cp:lastModifiedBy>
  <cp:lastPrinted>2009-09-21T14:11:15Z</cp:lastPrinted>
  <dcterms:created xsi:type="dcterms:W3CDTF">2009-09-14T13:48:01Z</dcterms:created>
  <dcterms:modified xsi:type="dcterms:W3CDTF">2009-09-21T14:16:01Z</dcterms:modified>
</cp:coreProperties>
</file>