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460" yWindow="1580" windowWidth="25040" windowHeight="159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  <c r="C15" i="1"/>
  <c r="B15" i="1"/>
  <c r="I12" i="1"/>
  <c r="H12" i="1"/>
  <c r="G12" i="1"/>
  <c r="F12" i="1"/>
  <c r="E12" i="1"/>
  <c r="D12" i="1"/>
  <c r="C12" i="1"/>
  <c r="B12" i="1"/>
  <c r="I14" i="1"/>
  <c r="H14" i="1"/>
  <c r="G14" i="1"/>
  <c r="F14" i="1"/>
  <c r="E14" i="1"/>
  <c r="D14" i="1"/>
  <c r="C14" i="1"/>
  <c r="B14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<sst xmlns="http://schemas.openxmlformats.org/spreadsheetml/2006/main" count="13" uniqueCount="13">
  <si>
    <t>Rod data</t>
  </si>
  <si>
    <t>mass [g]</t>
  </si>
  <si>
    <t>Length [cm]</t>
  </si>
  <si>
    <t>Diameter [cm]</t>
  </si>
  <si>
    <t>uncertainty in length:</t>
  </si>
  <si>
    <t>0.05cm</t>
  </si>
  <si>
    <t>uncertainty in mass</t>
  </si>
  <si>
    <t>0.0005g</t>
  </si>
  <si>
    <t>Team (The Nerds)</t>
  </si>
  <si>
    <t>Volume</t>
  </si>
  <si>
    <t>dvolume</t>
  </si>
  <si>
    <t>density</t>
  </si>
  <si>
    <t>d_density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</si>
</sst>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3366FF"/>
              </a:solidFill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35175067402289"/>
                  <c:y val="0.072454408847749"/>
                </c:manualLayout>
              </c:layout>
              <c:numFmt formatCode="General" sourceLinked="0"/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Sheet1!$G$22:$G$25</c:f>
                <c:numCache>
                  <c:formatCode>General</c:formatCode>
                  <c:ptCount val="4"/>
                  <c:pt idx="0">
                    <c:v>0.219637477560481</c:v>
                  </c:pt>
                  <c:pt idx="1">
                    <c:v>0.296315072795428</c:v>
                  </c:pt>
                  <c:pt idx="2">
                    <c:v>0.367034175227168</c:v>
                  </c:pt>
                  <c:pt idx="3">
                    <c:v>0.567032589794015</c:v>
                  </c:pt>
                </c:numCache>
              </c:numRef>
            </c:plus>
            <c:minus>
              <c:numRef>
                <c:f>Sheet1!$G$22:$G$25</c:f>
                <c:numCache>
                  <c:formatCode>General</c:formatCode>
                  <c:ptCount val="4"/>
                  <c:pt idx="0">
                    <c:v>0.219637477560481</c:v>
                  </c:pt>
                  <c:pt idx="1">
                    <c:v>0.296315072795428</c:v>
                  </c:pt>
                  <c:pt idx="2">
                    <c:v>0.367034175227168</c:v>
                  </c:pt>
                  <c:pt idx="3">
                    <c:v>0.567032589794015</c:v>
                  </c:pt>
                </c:numCache>
              </c:numRef>
            </c:minus>
          </c:errBars>
          <c:errBars>
            <c:errDir val="y"/>
            <c:errBarType val="both"/>
            <c:errValType val="fixedVal"/>
            <c:noEndCap val="0"/>
            <c:val val="0.0005"/>
          </c:errBars>
          <c:xVal>
            <c:numRef>
              <c:f>Sheet1!$E$22:$E$25</c:f>
              <c:numCache>
                <c:formatCode>General</c:formatCode>
                <c:ptCount val="4"/>
                <c:pt idx="0">
                  <c:v>3.849236398810894</c:v>
                </c:pt>
                <c:pt idx="1">
                  <c:v>5.30929158456675</c:v>
                </c:pt>
                <c:pt idx="2">
                  <c:v>6.636614480708438</c:v>
                </c:pt>
                <c:pt idx="3">
                  <c:v>10.35311858990516</c:v>
                </c:pt>
              </c:numCache>
            </c:numRef>
          </c:xVal>
          <c:yVal>
            <c:numRef>
              <c:f>Sheet1!$D$22:$D$25</c:f>
              <c:numCache>
                <c:formatCode>General</c:formatCode>
                <c:ptCount val="4"/>
                <c:pt idx="0">
                  <c:v>5.37</c:v>
                </c:pt>
                <c:pt idx="1">
                  <c:v>7.132</c:v>
                </c:pt>
                <c:pt idx="2">
                  <c:v>8.895</c:v>
                </c:pt>
                <c:pt idx="3">
                  <c:v>14.303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800000"/>
              </a:solidFill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00058742657168"/>
                  <c:y val="0.197916451283284"/>
                </c:manualLayout>
              </c:layout>
              <c:numFmt formatCode="General" sourceLinked="0"/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Sheet1!$G$18:$G$21</c:f>
                <c:numCache>
                  <c:formatCode>General</c:formatCode>
                  <c:ptCount val="4"/>
                  <c:pt idx="0">
                    <c:v>0.178823882345832</c:v>
                  </c:pt>
                  <c:pt idx="1">
                    <c:v>0.247320310353714</c:v>
                  </c:pt>
                  <c:pt idx="2">
                    <c:v>0.324524629844166</c:v>
                  </c:pt>
                  <c:pt idx="3">
                    <c:v>0.545528286658771</c:v>
                  </c:pt>
                </c:numCache>
              </c:numRef>
            </c:plus>
            <c:minus>
              <c:numRef>
                <c:f>Sheet1!$G$18:$G$21</c:f>
                <c:numCache>
                  <c:formatCode>General</c:formatCode>
                  <c:ptCount val="4"/>
                  <c:pt idx="0">
                    <c:v>0.178823882345832</c:v>
                  </c:pt>
                  <c:pt idx="1">
                    <c:v>0.247320310353714</c:v>
                  </c:pt>
                  <c:pt idx="2">
                    <c:v>0.324524629844166</c:v>
                  </c:pt>
                  <c:pt idx="3">
                    <c:v>0.545528286658771</c:v>
                  </c:pt>
                </c:numCache>
              </c:numRef>
            </c:minus>
          </c:errBars>
          <c:errBars>
            <c:errDir val="y"/>
            <c:errBarType val="both"/>
            <c:errValType val="fixedVal"/>
            <c:noEndCap val="0"/>
            <c:val val="0.0005"/>
          </c:errBars>
          <c:xVal>
            <c:numRef>
              <c:f>Sheet1!$E$18:$E$21</c:f>
              <c:numCache>
                <c:formatCode>General</c:formatCode>
                <c:ptCount val="4"/>
                <c:pt idx="0">
                  <c:v>3.052842661125881</c:v>
                </c:pt>
                <c:pt idx="1">
                  <c:v>4.380165557267569</c:v>
                </c:pt>
                <c:pt idx="2">
                  <c:v>5.840220743023426</c:v>
                </c:pt>
                <c:pt idx="3">
                  <c:v>9.954921721062657</c:v>
                </c:pt>
              </c:numCache>
            </c:numRef>
          </c:xVal>
          <c:yVal>
            <c:numRef>
              <c:f>Sheet1!$D$18:$D$21</c:f>
              <c:numCache>
                <c:formatCode>General</c:formatCode>
                <c:ptCount val="4"/>
                <c:pt idx="0">
                  <c:v>3.652</c:v>
                </c:pt>
                <c:pt idx="1">
                  <c:v>5.111</c:v>
                </c:pt>
                <c:pt idx="2">
                  <c:v>6.571</c:v>
                </c:pt>
                <c:pt idx="3">
                  <c:v>10.978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7381016"/>
        <c:axId val="2068883768"/>
      </c:scatterChart>
      <c:valAx>
        <c:axId val="-2027381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</a:t>
                </a:r>
                <a:r>
                  <a:rPr lang="en-US" baseline="0"/>
                  <a:t> [gr^3]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68883768"/>
        <c:crosses val="autoZero"/>
        <c:crossBetween val="midCat"/>
      </c:valAx>
      <c:valAx>
        <c:axId val="2068883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Mass</a:t>
                </a:r>
                <a:r>
                  <a:rPr lang="en-US" baseline="0"/>
                  <a:t> [gr]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-2027381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4</xdr:row>
      <xdr:rowOff>158750</xdr:rowOff>
    </xdr:from>
    <xdr:to>
      <xdr:col>16</xdr:col>
      <xdr:colOff>203200</xdr:colOff>
      <xdr:row>26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workbookViewId="0">
      <selection activeCell="B12" sqref="B12"/>
    </sheetView>
  </sheetViews>
  <sheetFormatPr baseColWidth="10" defaultRowHeight="15" x14ac:dyDescent="0"/>
  <cols>
    <col min="1" max="1" width="12.83203125" customWidth="1"/>
  </cols>
  <sheetData>
    <row r="2" spans="1:9">
      <c r="A2" t="s">
        <v>0</v>
      </c>
      <c r="B2" t="s">
        <v>8</v>
      </c>
    </row>
    <row r="3" spans="1:9">
      <c r="A3" t="s">
        <v>1</v>
      </c>
      <c r="B3">
        <v>3.6520000000000001</v>
      </c>
      <c r="C3">
        <v>5.37</v>
      </c>
      <c r="D3">
        <v>5.1109999999999998</v>
      </c>
      <c r="E3">
        <v>7.1319999999999997</v>
      </c>
      <c r="F3">
        <v>6.5709999999999997</v>
      </c>
      <c r="G3">
        <v>8.8949999999999996</v>
      </c>
      <c r="H3">
        <v>10.978</v>
      </c>
      <c r="I3">
        <v>14.303000000000001</v>
      </c>
    </row>
    <row r="4" spans="1:9">
      <c r="A4" t="s">
        <v>2</v>
      </c>
      <c r="B4">
        <v>2.2999999999999998</v>
      </c>
      <c r="C4">
        <v>2.9</v>
      </c>
      <c r="D4">
        <v>3.3</v>
      </c>
      <c r="E4">
        <v>4</v>
      </c>
      <c r="F4">
        <v>4.4000000000000004</v>
      </c>
      <c r="G4">
        <v>5</v>
      </c>
      <c r="H4">
        <v>7.5</v>
      </c>
      <c r="I4">
        <v>7.8</v>
      </c>
    </row>
    <row r="5" spans="1:9">
      <c r="A5" t="s">
        <v>3</v>
      </c>
      <c r="B5">
        <v>1.3</v>
      </c>
      <c r="C5">
        <v>1.3</v>
      </c>
      <c r="D5">
        <v>1.3</v>
      </c>
      <c r="E5">
        <v>1.3</v>
      </c>
      <c r="F5">
        <v>1.3</v>
      </c>
      <c r="G5">
        <v>1.3</v>
      </c>
      <c r="H5">
        <v>1.3</v>
      </c>
      <c r="I5">
        <v>1.3</v>
      </c>
    </row>
    <row r="7" spans="1:9">
      <c r="A7" t="s">
        <v>4</v>
      </c>
      <c r="C7" t="s">
        <v>5</v>
      </c>
    </row>
    <row r="8" spans="1:9">
      <c r="A8" t="s">
        <v>6</v>
      </c>
      <c r="C8" t="s">
        <v>7</v>
      </c>
    </row>
    <row r="11" spans="1:9">
      <c r="A11" t="s">
        <v>9</v>
      </c>
      <c r="B11" s="2">
        <f>+PI()*B5^2/4*B4</f>
        <v>3.0528426611258812</v>
      </c>
      <c r="C11" s="2">
        <f t="shared" ref="C11:I11" si="0">+PI()*C5^2/4*C4</f>
        <v>3.849236398810894</v>
      </c>
      <c r="D11" s="2">
        <f t="shared" si="0"/>
        <v>4.3801655572675688</v>
      </c>
      <c r="E11" s="2">
        <f t="shared" si="0"/>
        <v>5.3092915845667505</v>
      </c>
      <c r="F11" s="2">
        <f t="shared" si="0"/>
        <v>5.8402207430234263</v>
      </c>
      <c r="G11" s="2">
        <f t="shared" si="0"/>
        <v>6.6366144807084382</v>
      </c>
      <c r="H11" s="2">
        <f t="shared" si="0"/>
        <v>9.9549217210626573</v>
      </c>
      <c r="I11" s="2">
        <f t="shared" si="0"/>
        <v>10.353118589905163</v>
      </c>
    </row>
    <row r="12" spans="1:9">
      <c r="A12" t="s">
        <v>10</v>
      </c>
      <c r="B12" s="2">
        <f>+SQRT((0.05/B4)^2+2*(0.05/B5)^2)*B11</f>
        <v>0.17882388234583158</v>
      </c>
      <c r="C12" s="2">
        <f t="shared" ref="C12:I12" si="1">+SQRT((0.05/C4)^2+2*(0.05/C5)^2)*C11</f>
        <v>0.21963747756048102</v>
      </c>
      <c r="D12" s="2">
        <f t="shared" si="1"/>
        <v>0.24732031035371438</v>
      </c>
      <c r="E12" s="2">
        <f t="shared" si="1"/>
        <v>0.29631507279542835</v>
      </c>
      <c r="F12" s="2">
        <f t="shared" si="1"/>
        <v>0.32452462984416619</v>
      </c>
      <c r="G12" s="2">
        <f t="shared" si="1"/>
        <v>0.36703417522716852</v>
      </c>
      <c r="H12" s="2">
        <f t="shared" si="1"/>
        <v>0.54552828665877084</v>
      </c>
      <c r="I12" s="2">
        <f t="shared" si="1"/>
        <v>0.56703258979401461</v>
      </c>
    </row>
    <row r="14" spans="1:9">
      <c r="A14" t="s">
        <v>11</v>
      </c>
      <c r="B14" s="1">
        <f>+B3/B11</f>
        <v>1.1962621089201992</v>
      </c>
      <c r="C14" s="1">
        <f t="shared" ref="C14:I14" si="2">+C3/C11</f>
        <v>1.3950818925174095</v>
      </c>
      <c r="D14" s="1">
        <f t="shared" si="2"/>
        <v>1.1668508719995367</v>
      </c>
      <c r="E14" s="1">
        <f t="shared" si="2"/>
        <v>1.3433053895046123</v>
      </c>
      <c r="F14" s="1">
        <f t="shared" si="2"/>
        <v>1.1251287047410909</v>
      </c>
      <c r="G14" s="1">
        <f t="shared" si="2"/>
        <v>1.3402918047833459</v>
      </c>
      <c r="H14" s="1">
        <f t="shared" si="2"/>
        <v>1.102771102335512</v>
      </c>
      <c r="I14" s="1">
        <f t="shared" si="2"/>
        <v>1.3815160983422117</v>
      </c>
    </row>
    <row r="15" spans="1:9">
      <c r="A15" t="s">
        <v>12</v>
      </c>
      <c r="B15" s="1">
        <f>+B14*(SQRT((0.0005/B3)^2+(B12/B11)^2))</f>
        <v>7.0072664298585413E-2</v>
      </c>
      <c r="C15" s="1">
        <f t="shared" ref="C15:I15" si="3">+C14*(SQRT((0.0005/C3)^2+(C12/C11)^2))</f>
        <v>7.9603496398486767E-2</v>
      </c>
      <c r="D15" s="1">
        <f t="shared" si="3"/>
        <v>6.5884804848722153E-2</v>
      </c>
      <c r="E15" s="1">
        <f t="shared" si="3"/>
        <v>7.4970820866567325E-2</v>
      </c>
      <c r="F15" s="1">
        <f t="shared" si="3"/>
        <v>6.2520294153459055E-2</v>
      </c>
      <c r="G15" s="1">
        <f t="shared" si="3"/>
        <v>7.4124111421868713E-2</v>
      </c>
      <c r="H15" s="1">
        <f t="shared" si="3"/>
        <v>6.0431719572715384E-2</v>
      </c>
      <c r="I15" s="1">
        <f t="shared" si="3"/>
        <v>7.5664622582127194E-2</v>
      </c>
    </row>
    <row r="18" spans="4:8">
      <c r="D18">
        <v>3.6520000000000001</v>
      </c>
      <c r="E18">
        <v>3.0528426611258812</v>
      </c>
      <c r="G18">
        <v>0.17882388234583158</v>
      </c>
      <c r="H18">
        <v>5.0000000000000001E-4</v>
      </c>
    </row>
    <row r="19" spans="4:8">
      <c r="D19">
        <v>5.1109999999999998</v>
      </c>
      <c r="E19">
        <v>4.3801655572675688</v>
      </c>
      <c r="G19">
        <v>0.24732031035371438</v>
      </c>
      <c r="H19">
        <v>5.0000000000000001E-4</v>
      </c>
    </row>
    <row r="20" spans="4:8">
      <c r="D20">
        <v>6.5709999999999997</v>
      </c>
      <c r="E20">
        <v>5.8402207430234263</v>
      </c>
      <c r="G20">
        <v>0.32452462984416619</v>
      </c>
      <c r="H20">
        <v>5.0000000000000001E-4</v>
      </c>
    </row>
    <row r="21" spans="4:8">
      <c r="D21">
        <v>10.978</v>
      </c>
      <c r="E21">
        <v>9.9549217210626573</v>
      </c>
      <c r="G21">
        <v>0.54552828665877084</v>
      </c>
      <c r="H21">
        <v>5.0000000000000001E-4</v>
      </c>
    </row>
    <row r="22" spans="4:8">
      <c r="D22">
        <v>5.37</v>
      </c>
      <c r="E22">
        <v>3.849236398810894</v>
      </c>
      <c r="G22">
        <v>0.21963747756048102</v>
      </c>
      <c r="H22">
        <v>5.0000000000000001E-4</v>
      </c>
    </row>
    <row r="23" spans="4:8">
      <c r="D23">
        <v>7.1319999999999997</v>
      </c>
      <c r="E23">
        <v>5.3092915845667505</v>
      </c>
      <c r="G23">
        <v>0.29631507279542835</v>
      </c>
      <c r="H23">
        <v>5.0000000000000001E-4</v>
      </c>
    </row>
    <row r="24" spans="4:8">
      <c r="D24">
        <v>8.8949999999999996</v>
      </c>
      <c r="E24">
        <v>6.6366144807084382</v>
      </c>
      <c r="G24">
        <v>0.36703417522716852</v>
      </c>
      <c r="H24">
        <v>5.0000000000000001E-4</v>
      </c>
    </row>
    <row r="25" spans="4:8">
      <c r="D25">
        <v>14.303000000000001</v>
      </c>
      <c r="E25">
        <v>10.353118589905163</v>
      </c>
      <c r="G25">
        <v>0.56703258979401461</v>
      </c>
      <c r="H25">
        <v>5.0000000000000001E-4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Boss</dc:creator>
  <cp:lastModifiedBy>Emmanuel Boss</cp:lastModifiedBy>
  <dcterms:created xsi:type="dcterms:W3CDTF">2015-01-13T00:44:13Z</dcterms:created>
  <dcterms:modified xsi:type="dcterms:W3CDTF">2015-01-19T12:46:21Z</dcterms:modified>
</cp:coreProperties>
</file>