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issonk/Documents/LCC/LogSheets Leg 2/"/>
    </mc:Choice>
  </mc:AlternateContent>
  <xr:revisionPtr revIDLastSave="0" documentId="13_ncr:1_{9C00188C-97D6-DF41-BDE0-D698E4FF065A}" xr6:coauthVersionLast="36" xr6:coauthVersionMax="47" xr10:uidLastSave="{00000000-0000-0000-0000-000000000000}"/>
  <bookViews>
    <workbookView xWindow="1200" yWindow="1360" windowWidth="23220" windowHeight="15420" xr2:uid="{E0AA7218-512E-3247-9FD7-981FF0B4594E}"/>
  </bookViews>
  <sheets>
    <sheet name="Events" sheetId="5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5" l="1"/>
  <c r="B41" i="5"/>
  <c r="C34" i="5" l="1"/>
  <c r="B34" i="5"/>
  <c r="C35" i="5"/>
  <c r="B35" i="5"/>
  <c r="C33" i="5" l="1"/>
  <c r="B33" i="5"/>
  <c r="C32" i="5"/>
  <c r="B32" i="5"/>
  <c r="C31" i="5"/>
  <c r="B31" i="5"/>
</calcChain>
</file>

<file path=xl/sharedStrings.xml><?xml version="1.0" encoding="utf-8"?>
<sst xmlns="http://schemas.openxmlformats.org/spreadsheetml/2006/main" count="310" uniqueCount="161">
  <si>
    <t>SU1</t>
  </si>
  <si>
    <t>SU2</t>
  </si>
  <si>
    <t>SU3</t>
  </si>
  <si>
    <t>SH1</t>
  </si>
  <si>
    <t>DateTime</t>
  </si>
  <si>
    <t>Latitude</t>
  </si>
  <si>
    <t>Longitude</t>
  </si>
  <si>
    <t>Water Source</t>
  </si>
  <si>
    <t>Stern</t>
  </si>
  <si>
    <t>NA</t>
  </si>
  <si>
    <t>Hole</t>
  </si>
  <si>
    <t>SU4</t>
  </si>
  <si>
    <t>5, 20, 40 m</t>
  </si>
  <si>
    <t>40 m</t>
  </si>
  <si>
    <t>1, 5 m</t>
  </si>
  <si>
    <t>Event Type</t>
  </si>
  <si>
    <t>Notes</t>
  </si>
  <si>
    <t>Start IOPs Underway</t>
  </si>
  <si>
    <t>Peristaltic Pump</t>
  </si>
  <si>
    <t>Replace ACS 279 by 091 as 279 had fog on lense and placed ACS091 in bucket</t>
  </si>
  <si>
    <t>Stop IOPs Underway as ice clogged the pump</t>
  </si>
  <si>
    <t>Station</t>
  </si>
  <si>
    <t>Run ACS, LISST, BB3, SUVF with DIW, FSW(14.5ºC), TSW (14.7ºC)</t>
  </si>
  <si>
    <t>Run ACS, LISST, BB3, SUVF with DIW, FSW, TSW</t>
  </si>
  <si>
    <t>Event</t>
  </si>
  <si>
    <t>ACS lenses didn't fog despite increasing signal over time with FSW and TSW</t>
  </si>
  <si>
    <t>Water was ran 8 hours after being collected, run 20L of each jar. No foggy lenses on ACS or LISST after run.</t>
  </si>
  <si>
    <t>Context</t>
  </si>
  <si>
    <t>No</t>
  </si>
  <si>
    <t>RBR</t>
  </si>
  <si>
    <t>2, 5 m</t>
  </si>
  <si>
    <t>HPLC, POC, 18S, Nuts, IFCB, IOPs</t>
  </si>
  <si>
    <t>RBR froze, Nuts failed</t>
  </si>
  <si>
    <t>IFCB Error</t>
  </si>
  <si>
    <t>10 m</t>
  </si>
  <si>
    <t>Cast on ice to compare with morning cast from stern</t>
  </si>
  <si>
    <t>TSG</t>
  </si>
  <si>
    <t>Target Depth</t>
  </si>
  <si>
    <t>5 m</t>
  </si>
  <si>
    <t>IOP</t>
  </si>
  <si>
    <t>Filtration</t>
  </si>
  <si>
    <t>Sampled HPLC, POC, 18S, IFCB</t>
  </si>
  <si>
    <t>Sampled HPLC, POC, 18S, Nuts</t>
  </si>
  <si>
    <t>Sampled ACS, LISST with DIW (22.6ºC), FSW (15.8ºC), TSW (15.8ºC)</t>
  </si>
  <si>
    <t>Sampled HPLC, POC, 18S</t>
  </si>
  <si>
    <t>Sampled HPLC, POC, 18S, Nuts, IFCB</t>
  </si>
  <si>
    <t>SU5</t>
  </si>
  <si>
    <t>Sampled HPLC, POC, Nuts, IFCB</t>
  </si>
  <si>
    <t>According to ship GPS we should be at 88º 3' 57.27" N &amp; 55º 12' 0.96" E</t>
  </si>
  <si>
    <t>RBR Filename</t>
  </si>
  <si>
    <t>210196_20220711_1249</t>
  </si>
  <si>
    <t>210196_20220714_0851</t>
  </si>
  <si>
    <t>210196_20220714_1710_bis</t>
  </si>
  <si>
    <t>210196_20220715_1157</t>
  </si>
  <si>
    <t>210196_20220716</t>
  </si>
  <si>
    <t>210196_20220713_morning</t>
  </si>
  <si>
    <t>SU6</t>
  </si>
  <si>
    <t>Sampled sea-ice for IFCB and IOP with pump from 11:19 to 11:31</t>
  </si>
  <si>
    <t>Sampled for IOPs TSW and FSW from 8:11 to 8:27</t>
  </si>
  <si>
    <t>210196_20220717_1130</t>
  </si>
  <si>
    <t>S01</t>
  </si>
  <si>
    <t>S02</t>
  </si>
  <si>
    <t>S03</t>
  </si>
  <si>
    <t>210196_20220718_1554</t>
  </si>
  <si>
    <t>SU7</t>
  </si>
  <si>
    <t>5, 20, 35 m</t>
  </si>
  <si>
    <t>Coastal waters, 54 m deep, front of turbid water came closer as we sampled. Started sampling in fog with viz &lt; 100m</t>
  </si>
  <si>
    <t>SU8</t>
  </si>
  <si>
    <t>Glacier water</t>
  </si>
  <si>
    <t>SU9</t>
  </si>
  <si>
    <t>Sampled HPLC, POC, 18S, and Nuts</t>
  </si>
  <si>
    <t>No glaciers near by</t>
  </si>
  <si>
    <t>Sampled from 9:25 to 9:40</t>
  </si>
  <si>
    <t>Sampled IOPs DIW, FSW, &amp; TSW + BB3 Dark</t>
  </si>
  <si>
    <t>2022/07/11 ??:??</t>
  </si>
  <si>
    <t>Albedo</t>
  </si>
  <si>
    <t>Albedo measurement on ice, dropped from helicopter</t>
  </si>
  <si>
    <t>Weather did not permit deployment from stern, Impeller pump was clogged due to ice so no TSG data, rust on filters</t>
  </si>
  <si>
    <t>Niskin stuck under ice for a bit, blizard coming so no time for other depth and nuts on ice</t>
  </si>
  <si>
    <t>Touched ice between deployment of 40m and 20m niskins, ship turned props back on, we waited a bit but still some mixing due to ship, beautiful sky</t>
  </si>
  <si>
    <t>Start IOPSs Underway</t>
  </si>
  <si>
    <t>SU10</t>
  </si>
  <si>
    <t>Stop IOPS Underway</t>
  </si>
  <si>
    <t>210196_20220721_1658</t>
  </si>
  <si>
    <t xml:space="preserve">SU11 </t>
  </si>
  <si>
    <t>stern</t>
  </si>
  <si>
    <t>SU12</t>
  </si>
  <si>
    <t>5,20,40</t>
  </si>
  <si>
    <t>depths of 20 &amp; 40m uncertain due to rope issue with deployment</t>
  </si>
  <si>
    <t>IOP underway, HPLC, POC, 18S, IFCB, nuts</t>
  </si>
  <si>
    <t>IFCB filename(s)</t>
  </si>
  <si>
    <t>SU13</t>
  </si>
  <si>
    <t>IOP underway, HPLC, POC, 18S, IFCB (sort of)</t>
  </si>
  <si>
    <t>HPLC, POC, 18S, nuts</t>
  </si>
  <si>
    <t>SU14</t>
  </si>
  <si>
    <t>5.20.40</t>
  </si>
  <si>
    <t>description</t>
  </si>
  <si>
    <t>open water</t>
  </si>
  <si>
    <t>SU15</t>
  </si>
  <si>
    <t xml:space="preserve">stern </t>
  </si>
  <si>
    <t>sea ice edge</t>
  </si>
  <si>
    <t>sea ice lead</t>
  </si>
  <si>
    <t xml:space="preserve">polyna </t>
  </si>
  <si>
    <t xml:space="preserve"> HPLC, POC, 18S, IFCB, nuts</t>
  </si>
  <si>
    <t>eric collected for us, no iop</t>
  </si>
  <si>
    <t>frazil ice / refreezing lead</t>
  </si>
  <si>
    <t>SU16</t>
  </si>
  <si>
    <t>peristaltic pump broken (too much air in intake)</t>
  </si>
  <si>
    <t>north pole ice station (water came from behind ship after cutting thru ice)</t>
  </si>
  <si>
    <t>na</t>
  </si>
  <si>
    <t>S1P1</t>
  </si>
  <si>
    <t xml:space="preserve">on ice </t>
  </si>
  <si>
    <t>drilled through crack in sea ice and got water</t>
  </si>
  <si>
    <t>S2P1</t>
  </si>
  <si>
    <t>ifcb</t>
  </si>
  <si>
    <t>S1C1</t>
  </si>
  <si>
    <t>ice core</t>
  </si>
  <si>
    <t>SU17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</si>
  <si>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</si>
  <si>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</si>
  <si>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</si>
  <si>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</si>
  <si>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</si>
  <si>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</si>
  <si>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</si>
  <si>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</si>
  <si>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</si>
  <si>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s3c</t>
  </si>
  <si>
    <t>core sample from station one (0-3cm, 3-10cm)</t>
  </si>
  <si>
    <t>S2C1</t>
  </si>
  <si>
    <t>core sample from station two (0-3cm, 3-10cm)</t>
  </si>
  <si>
    <t>Leg 2 (note perisaltic stations are not listed separately here)</t>
  </si>
  <si>
    <t xml:space="preserve">zodiac sample </t>
  </si>
  <si>
    <t>see notes for site description</t>
  </si>
  <si>
    <t>ice core taken simultaneously as zodiac (0-3,3-10, top ten cm)</t>
  </si>
  <si>
    <t>s4c</t>
  </si>
  <si>
    <t>SU18</t>
  </si>
  <si>
    <t>zz1</t>
  </si>
  <si>
    <t>zz4</t>
  </si>
  <si>
    <t>zz3</t>
  </si>
  <si>
    <t>stern sample</t>
  </si>
  <si>
    <t>0630 utc</t>
  </si>
  <si>
    <t>interface samples below ice (what we thought was melt pond initially)</t>
  </si>
  <si>
    <t>FF 1</t>
  </si>
  <si>
    <t>FF 2</t>
  </si>
  <si>
    <t>FF 3</t>
  </si>
  <si>
    <t>FF 4</t>
  </si>
  <si>
    <t xml:space="preserve">FF 5 </t>
  </si>
  <si>
    <t xml:space="preserve">FF 6 </t>
  </si>
  <si>
    <t xml:space="preserve">FF 7 </t>
  </si>
  <si>
    <t xml:space="preserve">FF 8 </t>
  </si>
  <si>
    <t>FF 9</t>
  </si>
  <si>
    <t>zodiac fjord</t>
  </si>
  <si>
    <t>zz2</t>
  </si>
  <si>
    <t>z bonus</t>
  </si>
  <si>
    <t>zodiac</t>
  </si>
  <si>
    <t>zz bonus</t>
  </si>
  <si>
    <t>SU19</t>
  </si>
  <si>
    <t>fjord stern</t>
  </si>
  <si>
    <t>note ctd hit bottom ….. No niskins collected</t>
  </si>
  <si>
    <t xml:space="preserve">station 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</si>
</sst>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9" formatCode="0.000"/>
  </numFmts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Geneva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22" fontId="0" fillId="0" borderId="0" xfId="0" applyNumberFormat="1"/>
    <xf numFmtId="0" fontId="1" fillId="0" borderId="0" xfId="0" applyFont="1"/>
    <xf numFmtId="22" fontId="1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2" borderId="0" xfId="0" applyFill="1"/>
    <xf numFmtId="14" fontId="0" fillId="0" borderId="0" xfId="0" applyNumberFormat="1" applyFill="1"/>
    <xf numFmtId="0" fontId="0" fillId="0" borderId="0" xfId="0" applyFill="1"/>
    <xf numFmtId="0" fontId="1" fillId="0" borderId="0" xfId="0" applyFont="1" applyFill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CC.IFCB.logs_leg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G2" t="str">
            <v>D20220823T220357_IFCB107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1B98-E30E-1143-AEC9-7F357F3143C5}">
  <dimension ref="A1:M69"/>
  <sheetViews>
    <sheetView tabSelected="1" topLeftCell="A28" workbookViewId="0">
      <selection activeCell="J59" sqref="J59"/>
    </sheetView>
  </sheetViews>
  <sheetFormatPr baseColWidth="10" defaultRowHeight="16" x14ac:dyDescent="0.2"/>
  <cols>
    <col min="1" max="1" width="15.83203125" bestFit="1" customWidth="1"/>
    <col min="3" max="3" width="5.5" customWidth="1"/>
    <col min="5" max="5" width="14.6640625" customWidth="1"/>
    <col min="7" max="7" width="14.5" bestFit="1" customWidth="1"/>
    <col min="8" max="8" width="11.6640625" customWidth="1"/>
    <col min="9" max="9" width="13.5" bestFit="1" customWidth="1"/>
    <col min="10" max="11" width="28.83203125" customWidth="1"/>
    <col min="12" max="12" width="66" bestFit="1" customWidth="1"/>
  </cols>
  <sheetData>
    <row r="1" spans="1:13" x14ac:dyDescent="0.2">
      <c r="A1" t="s">
        <v>4</v>
      </c>
      <c r="B1" t="s">
        <v>5</v>
      </c>
      <c r="C1" t="s">
        <v>6</v>
      </c>
      <c r="D1" t="s">
        <v>21</v>
      </c>
      <c r="E1" t="s">
        <v>7</v>
      </c>
      <c r="F1" t="s">
        <v>27</v>
      </c>
      <c r="G1" t="s">
        <v>37</v>
      </c>
      <c r="H1" t="s">
        <v>15</v>
      </c>
      <c r="I1" t="s">
        <v>96</v>
      </c>
      <c r="J1" t="s">
        <v>49</v>
      </c>
      <c r="K1" t="s">
        <v>90</v>
      </c>
      <c r="L1" t="s">
        <v>24</v>
      </c>
      <c r="M1" t="s">
        <v>16</v>
      </c>
    </row>
    <row r="2" spans="1:13" x14ac:dyDescent="0.2">
      <c r="A2" s="4">
        <v>44750.864583333336</v>
      </c>
      <c r="B2" s="5">
        <v>78.262797750000004</v>
      </c>
      <c r="C2" s="5">
        <v>11.313281</v>
      </c>
      <c r="D2" s="3"/>
      <c r="E2" s="3" t="s">
        <v>18</v>
      </c>
      <c r="F2" t="s">
        <v>36</v>
      </c>
      <c r="G2" s="3" t="s">
        <v>34</v>
      </c>
      <c r="H2" s="3" t="s">
        <v>39</v>
      </c>
      <c r="I2" s="3"/>
      <c r="J2" s="3"/>
      <c r="K2" s="3"/>
      <c r="L2" s="3" t="s">
        <v>17</v>
      </c>
    </row>
    <row r="3" spans="1:13" x14ac:dyDescent="0.2">
      <c r="A3" s="4">
        <v>44751.28125</v>
      </c>
      <c r="B3" s="5">
        <v>80.539975499999997</v>
      </c>
      <c r="C3" s="5">
        <v>13.92991975</v>
      </c>
      <c r="D3" s="3"/>
      <c r="E3" s="3" t="s">
        <v>18</v>
      </c>
      <c r="F3" t="s">
        <v>36</v>
      </c>
      <c r="G3" s="3" t="s">
        <v>34</v>
      </c>
      <c r="H3" s="3" t="s">
        <v>39</v>
      </c>
      <c r="I3" s="3"/>
      <c r="J3" s="3"/>
      <c r="K3" s="3"/>
      <c r="L3" s="3" t="s">
        <v>19</v>
      </c>
    </row>
    <row r="4" spans="1:13" x14ac:dyDescent="0.2">
      <c r="A4" s="4">
        <v>44751.642361111109</v>
      </c>
      <c r="B4" s="5">
        <v>81.018942999999993</v>
      </c>
      <c r="C4" s="5">
        <v>26.796828250000001</v>
      </c>
      <c r="D4" s="3"/>
      <c r="E4" s="3" t="s">
        <v>18</v>
      </c>
      <c r="F4" t="s">
        <v>36</v>
      </c>
      <c r="G4" s="3" t="s">
        <v>34</v>
      </c>
      <c r="H4" s="3" t="s">
        <v>39</v>
      </c>
      <c r="I4" s="3"/>
      <c r="J4" s="3"/>
      <c r="K4" s="3"/>
      <c r="L4" s="3" t="s">
        <v>20</v>
      </c>
    </row>
    <row r="5" spans="1:13" x14ac:dyDescent="0.2">
      <c r="A5" s="4">
        <v>44752.347222222219</v>
      </c>
      <c r="B5" s="1">
        <v>82.568182250000007</v>
      </c>
      <c r="C5" s="1">
        <v>37.686153750000003</v>
      </c>
      <c r="D5" s="3" t="s">
        <v>0</v>
      </c>
      <c r="E5" s="3" t="s">
        <v>8</v>
      </c>
      <c r="F5" t="s">
        <v>28</v>
      </c>
      <c r="G5" t="s">
        <v>30</v>
      </c>
      <c r="H5" s="3" t="s">
        <v>40</v>
      </c>
      <c r="I5" s="3"/>
      <c r="J5" s="3"/>
      <c r="K5" s="3"/>
      <c r="L5" t="s">
        <v>41</v>
      </c>
      <c r="M5" t="s">
        <v>32</v>
      </c>
    </row>
    <row r="6" spans="1:13" x14ac:dyDescent="0.2">
      <c r="A6" s="4">
        <v>44753.438888888886</v>
      </c>
      <c r="B6" s="1">
        <v>85.530654249999998</v>
      </c>
      <c r="C6" s="1">
        <v>44.824151000000001</v>
      </c>
      <c r="D6" s="3" t="s">
        <v>1</v>
      </c>
      <c r="E6" s="3" t="s">
        <v>8</v>
      </c>
      <c r="F6" t="s">
        <v>29</v>
      </c>
      <c r="G6" t="s">
        <v>14</v>
      </c>
      <c r="H6" s="3" t="s">
        <v>40</v>
      </c>
      <c r="I6" s="3"/>
      <c r="J6" s="3" t="s">
        <v>50</v>
      </c>
      <c r="K6" s="3"/>
      <c r="L6" t="s">
        <v>42</v>
      </c>
      <c r="M6" t="s">
        <v>33</v>
      </c>
    </row>
    <row r="7" spans="1:13" x14ac:dyDescent="0.2">
      <c r="A7" s="2">
        <v>44753.438888888886</v>
      </c>
      <c r="B7" s="1">
        <v>85.530654249999998</v>
      </c>
      <c r="C7" s="1">
        <v>44.824151000000001</v>
      </c>
      <c r="D7" t="s">
        <v>1</v>
      </c>
      <c r="E7" t="s">
        <v>8</v>
      </c>
      <c r="F7" t="s">
        <v>29</v>
      </c>
      <c r="G7" s="3" t="s">
        <v>38</v>
      </c>
      <c r="H7" s="3" t="s">
        <v>39</v>
      </c>
      <c r="I7" s="3"/>
      <c r="J7" s="3" t="s">
        <v>50</v>
      </c>
      <c r="K7" s="3"/>
      <c r="L7" t="s">
        <v>43</v>
      </c>
    </row>
    <row r="8" spans="1:13" x14ac:dyDescent="0.2">
      <c r="A8" s="2" t="s">
        <v>74</v>
      </c>
      <c r="B8" s="1"/>
      <c r="C8" s="1"/>
      <c r="D8" s="3" t="s">
        <v>3</v>
      </c>
      <c r="E8" s="3" t="s">
        <v>9</v>
      </c>
      <c r="F8" t="s">
        <v>9</v>
      </c>
      <c r="G8" s="3" t="s">
        <v>9</v>
      </c>
      <c r="H8" s="3" t="s">
        <v>75</v>
      </c>
      <c r="I8" s="3"/>
      <c r="J8" s="3"/>
      <c r="K8" s="3"/>
      <c r="L8" s="3" t="s">
        <v>76</v>
      </c>
    </row>
    <row r="9" spans="1:13" x14ac:dyDescent="0.2">
      <c r="A9" s="4">
        <v>44754.29791666667</v>
      </c>
      <c r="B9" s="1">
        <v>87.548287000000002</v>
      </c>
      <c r="C9" s="1">
        <v>67.153444250000007</v>
      </c>
      <c r="D9" s="3" t="s">
        <v>2</v>
      </c>
      <c r="E9" s="3" t="s">
        <v>18</v>
      </c>
      <c r="F9" t="s">
        <v>28</v>
      </c>
      <c r="G9" t="s">
        <v>34</v>
      </c>
      <c r="H9" s="3" t="s">
        <v>40</v>
      </c>
      <c r="I9" s="3"/>
      <c r="J9" s="3"/>
      <c r="K9" s="3"/>
      <c r="L9" t="s">
        <v>31</v>
      </c>
      <c r="M9" t="s">
        <v>77</v>
      </c>
    </row>
    <row r="10" spans="1:13" x14ac:dyDescent="0.2">
      <c r="A10" s="4">
        <v>44754.29791666667</v>
      </c>
      <c r="B10" s="1">
        <v>87.548287000000002</v>
      </c>
      <c r="C10" s="1">
        <v>67.153444250000007</v>
      </c>
      <c r="D10" s="3" t="s">
        <v>2</v>
      </c>
      <c r="E10" s="3" t="s">
        <v>18</v>
      </c>
      <c r="F10" t="s">
        <v>28</v>
      </c>
      <c r="G10" t="s">
        <v>34</v>
      </c>
      <c r="H10" s="3" t="s">
        <v>39</v>
      </c>
      <c r="I10" s="3"/>
      <c r="J10" s="3"/>
      <c r="K10" s="3"/>
      <c r="L10" t="s">
        <v>22</v>
      </c>
      <c r="M10" t="s">
        <v>25</v>
      </c>
    </row>
    <row r="11" spans="1:13" x14ac:dyDescent="0.2">
      <c r="A11" s="4">
        <v>44755.465277777781</v>
      </c>
      <c r="B11" s="1">
        <v>89.859319999999997</v>
      </c>
      <c r="C11" s="1">
        <v>75.750378999999995</v>
      </c>
      <c r="D11" s="3" t="s">
        <v>60</v>
      </c>
      <c r="E11" s="3" t="s">
        <v>10</v>
      </c>
      <c r="F11" t="s">
        <v>29</v>
      </c>
      <c r="G11" t="s">
        <v>13</v>
      </c>
      <c r="H11" s="3" t="s">
        <v>40</v>
      </c>
      <c r="I11" s="3"/>
      <c r="J11" s="3" t="s">
        <v>55</v>
      </c>
      <c r="K11" s="3"/>
      <c r="L11" t="s">
        <v>44</v>
      </c>
      <c r="M11" t="s">
        <v>78</v>
      </c>
    </row>
    <row r="12" spans="1:13" x14ac:dyDescent="0.2">
      <c r="A12" s="4">
        <v>44756.194444444445</v>
      </c>
      <c r="B12" s="1">
        <v>89.978810466666701</v>
      </c>
      <c r="C12" s="1">
        <v>-85.8794294333333</v>
      </c>
      <c r="D12" s="3" t="s">
        <v>61</v>
      </c>
      <c r="E12" s="3" t="s">
        <v>8</v>
      </c>
      <c r="F12" t="s">
        <v>29</v>
      </c>
      <c r="G12" t="s">
        <v>12</v>
      </c>
      <c r="H12" s="3" t="s">
        <v>40</v>
      </c>
      <c r="I12" s="3"/>
      <c r="J12" s="3" t="s">
        <v>51</v>
      </c>
      <c r="K12" s="3"/>
      <c r="L12" t="s">
        <v>45</v>
      </c>
    </row>
    <row r="13" spans="1:13" x14ac:dyDescent="0.2">
      <c r="A13" s="4">
        <v>44756.508333333331</v>
      </c>
      <c r="B13" s="1">
        <v>89.976419300000003</v>
      </c>
      <c r="C13" s="1">
        <v>23.623567533333301</v>
      </c>
      <c r="D13" s="3" t="s">
        <v>61</v>
      </c>
      <c r="E13" s="3" t="s">
        <v>18</v>
      </c>
      <c r="F13" t="s">
        <v>28</v>
      </c>
      <c r="G13" t="s">
        <v>34</v>
      </c>
      <c r="H13" s="3" t="s">
        <v>39</v>
      </c>
      <c r="I13" s="3"/>
      <c r="L13" s="3" t="s">
        <v>23</v>
      </c>
      <c r="M13" s="3" t="s">
        <v>26</v>
      </c>
    </row>
    <row r="14" spans="1:13" x14ac:dyDescent="0.2">
      <c r="A14" s="4">
        <v>44756.541666666664</v>
      </c>
      <c r="B14" s="1">
        <v>89.9737303</v>
      </c>
      <c r="C14" s="1">
        <v>29.2851365</v>
      </c>
      <c r="D14" s="3" t="s">
        <v>61</v>
      </c>
      <c r="E14" s="3" t="s">
        <v>10</v>
      </c>
      <c r="F14" t="s">
        <v>29</v>
      </c>
      <c r="H14" s="3" t="s">
        <v>27</v>
      </c>
      <c r="I14" s="3"/>
      <c r="J14" s="3" t="s">
        <v>52</v>
      </c>
      <c r="K14" s="3"/>
      <c r="L14" t="s">
        <v>35</v>
      </c>
    </row>
    <row r="15" spans="1:13" x14ac:dyDescent="0.2">
      <c r="A15" s="2">
        <v>44757.311111111114</v>
      </c>
      <c r="B15" s="1">
        <v>88.067336466666703</v>
      </c>
      <c r="C15" s="1">
        <v>55.171127266666701</v>
      </c>
      <c r="E15" s="3" t="s">
        <v>18</v>
      </c>
      <c r="F15" t="s">
        <v>28</v>
      </c>
      <c r="G15" t="s">
        <v>34</v>
      </c>
      <c r="H15" s="3" t="s">
        <v>39</v>
      </c>
      <c r="I15" s="3"/>
      <c r="J15" s="3"/>
      <c r="K15" s="3"/>
      <c r="L15" s="3" t="s">
        <v>23</v>
      </c>
      <c r="M15" t="s">
        <v>48</v>
      </c>
    </row>
    <row r="16" spans="1:13" x14ac:dyDescent="0.2">
      <c r="A16" s="4">
        <v>44757.397222222222</v>
      </c>
      <c r="B16" s="1">
        <v>87.977435799999995</v>
      </c>
      <c r="C16" s="1">
        <v>57.736980233333298</v>
      </c>
      <c r="D16" s="3" t="s">
        <v>11</v>
      </c>
      <c r="E16" s="3" t="s">
        <v>8</v>
      </c>
      <c r="F16" t="s">
        <v>29</v>
      </c>
      <c r="G16" t="s">
        <v>12</v>
      </c>
      <c r="H16" s="3" t="s">
        <v>40</v>
      </c>
      <c r="I16" s="3"/>
      <c r="J16" s="3" t="s">
        <v>53</v>
      </c>
      <c r="K16" s="3"/>
      <c r="L16" t="s">
        <v>47</v>
      </c>
    </row>
    <row r="17" spans="1:13" x14ac:dyDescent="0.2">
      <c r="A17" s="2">
        <v>44758.272222222222</v>
      </c>
      <c r="B17" s="1">
        <v>85.738425166666701</v>
      </c>
      <c r="C17" s="1">
        <v>58.943259900000001</v>
      </c>
      <c r="D17" s="3" t="s">
        <v>46</v>
      </c>
      <c r="E17" s="3" t="s">
        <v>8</v>
      </c>
      <c r="F17" t="s">
        <v>29</v>
      </c>
      <c r="G17" t="s">
        <v>12</v>
      </c>
      <c r="H17" s="3" t="s">
        <v>40</v>
      </c>
      <c r="I17" s="3"/>
      <c r="J17" s="3" t="s">
        <v>54</v>
      </c>
      <c r="K17" s="3"/>
      <c r="L17" s="3" t="s">
        <v>45</v>
      </c>
      <c r="M17" t="s">
        <v>79</v>
      </c>
    </row>
    <row r="18" spans="1:13" x14ac:dyDescent="0.2">
      <c r="A18" s="2">
        <v>44758.475694444445</v>
      </c>
      <c r="B18" s="1">
        <v>85.550752000000003</v>
      </c>
      <c r="C18" s="1">
        <v>55.978263699999999</v>
      </c>
      <c r="D18" s="3" t="s">
        <v>62</v>
      </c>
      <c r="E18" s="3" t="s">
        <v>18</v>
      </c>
      <c r="F18" t="s">
        <v>28</v>
      </c>
      <c r="G18" t="s">
        <v>34</v>
      </c>
      <c r="H18" s="3" t="s">
        <v>39</v>
      </c>
      <c r="I18" s="3"/>
      <c r="J18" s="3"/>
      <c r="K18" s="3"/>
      <c r="L18" t="s">
        <v>57</v>
      </c>
    </row>
    <row r="19" spans="1:13" x14ac:dyDescent="0.2">
      <c r="A19" s="2">
        <v>44759.305555555555</v>
      </c>
      <c r="B19" s="1">
        <v>84.336533466666694</v>
      </c>
      <c r="C19" s="1">
        <v>42.762865833333301</v>
      </c>
      <c r="D19" s="3" t="s">
        <v>56</v>
      </c>
      <c r="E19" s="3" t="s">
        <v>8</v>
      </c>
      <c r="F19" t="s">
        <v>29</v>
      </c>
      <c r="G19" t="s">
        <v>12</v>
      </c>
      <c r="H19" s="3" t="s">
        <v>40</v>
      </c>
      <c r="I19" s="3"/>
      <c r="J19" s="3" t="s">
        <v>59</v>
      </c>
      <c r="K19" s="3"/>
      <c r="L19" s="3" t="s">
        <v>45</v>
      </c>
    </row>
    <row r="20" spans="1:13" x14ac:dyDescent="0.2">
      <c r="A20" s="2">
        <v>44759.34652777778</v>
      </c>
      <c r="B20" s="1">
        <v>84.286947066666698</v>
      </c>
      <c r="C20" s="1">
        <v>41.460584533333297</v>
      </c>
      <c r="D20" s="3"/>
      <c r="E20" s="3" t="s">
        <v>18</v>
      </c>
      <c r="F20" t="s">
        <v>28</v>
      </c>
      <c r="G20" t="s">
        <v>34</v>
      </c>
      <c r="H20" s="3" t="s">
        <v>39</v>
      </c>
      <c r="I20" s="3"/>
      <c r="L20" t="s">
        <v>58</v>
      </c>
    </row>
    <row r="21" spans="1:13" x14ac:dyDescent="0.2">
      <c r="A21" s="2">
        <v>44760.561111111114</v>
      </c>
      <c r="B21" s="1">
        <v>80.248434233333299</v>
      </c>
      <c r="C21" s="1">
        <v>33.543149466666698</v>
      </c>
      <c r="D21" s="3" t="s">
        <v>64</v>
      </c>
      <c r="E21" s="3" t="s">
        <v>8</v>
      </c>
      <c r="F21" t="s">
        <v>29</v>
      </c>
      <c r="G21" t="s">
        <v>65</v>
      </c>
      <c r="H21" s="3" t="s">
        <v>40</v>
      </c>
      <c r="I21" s="3"/>
      <c r="J21" t="s">
        <v>63</v>
      </c>
      <c r="L21" s="3" t="s">
        <v>45</v>
      </c>
      <c r="M21" t="s">
        <v>66</v>
      </c>
    </row>
    <row r="22" spans="1:13" x14ac:dyDescent="0.2">
      <c r="A22" s="2">
        <v>44760.572916666664</v>
      </c>
      <c r="B22" s="1">
        <v>80.248478966666696</v>
      </c>
      <c r="C22" s="1">
        <v>33.539494833333301</v>
      </c>
      <c r="D22" s="3" t="s">
        <v>64</v>
      </c>
      <c r="E22" s="3" t="s">
        <v>18</v>
      </c>
      <c r="F22" t="s">
        <v>28</v>
      </c>
      <c r="G22" t="s">
        <v>34</v>
      </c>
      <c r="H22" s="3" t="s">
        <v>39</v>
      </c>
      <c r="I22" s="3"/>
      <c r="L22" t="s">
        <v>58</v>
      </c>
    </row>
    <row r="23" spans="1:13" x14ac:dyDescent="0.2">
      <c r="A23" s="2">
        <v>44761.597222222219</v>
      </c>
      <c r="B23" s="1">
        <v>79.621630800000005</v>
      </c>
      <c r="C23" s="1">
        <v>17.866907066666698</v>
      </c>
      <c r="D23" s="3" t="s">
        <v>67</v>
      </c>
      <c r="E23" s="3" t="s">
        <v>18</v>
      </c>
      <c r="F23" t="s">
        <v>36</v>
      </c>
      <c r="G23" t="s">
        <v>34</v>
      </c>
      <c r="H23" s="3" t="s">
        <v>40</v>
      </c>
      <c r="I23" s="3"/>
      <c r="L23" s="3" t="s">
        <v>70</v>
      </c>
      <c r="M23" t="s">
        <v>68</v>
      </c>
    </row>
    <row r="24" spans="1:13" x14ac:dyDescent="0.2">
      <c r="A24" s="2">
        <v>44762.388888888891</v>
      </c>
      <c r="B24" s="1">
        <v>78.085794000000007</v>
      </c>
      <c r="C24" s="1">
        <v>20.749803366666701</v>
      </c>
      <c r="D24" s="3" t="s">
        <v>69</v>
      </c>
      <c r="E24" s="3" t="s">
        <v>18</v>
      </c>
      <c r="F24" t="s">
        <v>36</v>
      </c>
      <c r="G24" t="s">
        <v>34</v>
      </c>
      <c r="H24" s="3" t="s">
        <v>40</v>
      </c>
      <c r="I24" s="3"/>
      <c r="L24" t="s">
        <v>45</v>
      </c>
      <c r="M24" t="s">
        <v>71</v>
      </c>
    </row>
    <row r="25" spans="1:13" x14ac:dyDescent="0.2">
      <c r="A25" s="2">
        <v>44762.397222222222</v>
      </c>
      <c r="B25" s="1">
        <v>78.085396066666704</v>
      </c>
      <c r="C25" s="1">
        <v>20.750790266666701</v>
      </c>
      <c r="D25" s="3" t="s">
        <v>69</v>
      </c>
      <c r="E25" s="3" t="s">
        <v>18</v>
      </c>
      <c r="F25" t="s">
        <v>36</v>
      </c>
      <c r="G25" t="s">
        <v>34</v>
      </c>
      <c r="H25" s="3" t="s">
        <v>39</v>
      </c>
      <c r="I25" s="3"/>
      <c r="L25" s="3" t="s">
        <v>73</v>
      </c>
      <c r="M25" t="s">
        <v>72</v>
      </c>
    </row>
    <row r="26" spans="1:13" x14ac:dyDescent="0.2">
      <c r="A26" s="2">
        <v>44763.46875</v>
      </c>
      <c r="B26" s="1">
        <v>77.070383833333295</v>
      </c>
      <c r="C26" s="1">
        <v>15.9780397</v>
      </c>
      <c r="E26" s="3" t="s">
        <v>18</v>
      </c>
      <c r="F26" t="s">
        <v>36</v>
      </c>
      <c r="G26" t="s">
        <v>34</v>
      </c>
      <c r="H26" s="3" t="s">
        <v>39</v>
      </c>
      <c r="I26" s="3"/>
      <c r="L26" t="s">
        <v>80</v>
      </c>
    </row>
    <row r="27" spans="1:13" x14ac:dyDescent="0.2">
      <c r="A27" s="2">
        <v>44763.609722222223</v>
      </c>
      <c r="B27" s="1">
        <v>76.800438033333293</v>
      </c>
      <c r="C27" s="1">
        <v>14.993482033333301</v>
      </c>
      <c r="D27" s="3" t="s">
        <v>81</v>
      </c>
      <c r="E27" s="3" t="s">
        <v>8</v>
      </c>
      <c r="F27" t="s">
        <v>29</v>
      </c>
      <c r="G27" t="s">
        <v>12</v>
      </c>
      <c r="H27" s="3" t="s">
        <v>40</v>
      </c>
      <c r="I27" s="3"/>
      <c r="J27" s="3" t="s">
        <v>83</v>
      </c>
      <c r="K27" s="3"/>
      <c r="L27" s="3" t="s">
        <v>70</v>
      </c>
    </row>
    <row r="28" spans="1:13" x14ac:dyDescent="0.2">
      <c r="A28" s="2">
        <v>44763.945138888892</v>
      </c>
      <c r="B28" s="1">
        <v>77.982028833333302</v>
      </c>
      <c r="C28" s="1">
        <v>12.0647886</v>
      </c>
      <c r="E28" s="3" t="s">
        <v>18</v>
      </c>
      <c r="F28" t="s">
        <v>36</v>
      </c>
      <c r="G28" t="s">
        <v>34</v>
      </c>
      <c r="H28" s="3" t="s">
        <v>39</v>
      </c>
      <c r="I28" s="3"/>
      <c r="L28" t="s">
        <v>82</v>
      </c>
    </row>
    <row r="30" spans="1:13" s="9" customFormat="1" x14ac:dyDescent="0.2">
      <c r="E30" s="9" t="s">
        <v>131</v>
      </c>
      <c r="K30" s="9" t="s">
        <v>160</v>
      </c>
    </row>
    <row r="31" spans="1:13" x14ac:dyDescent="0.2">
      <c r="A31" s="2">
        <v>44796.363888888889</v>
      </c>
      <c r="B31" s="6">
        <f>81+2.2/60</f>
        <v>81.036666666666662</v>
      </c>
      <c r="C31" s="6">
        <f>14+47.5/60</f>
        <v>14.791666666666666</v>
      </c>
      <c r="D31" t="s">
        <v>84</v>
      </c>
      <c r="E31" s="3" t="s">
        <v>85</v>
      </c>
      <c r="G31" t="s">
        <v>87</v>
      </c>
      <c r="I31" t="s">
        <v>97</v>
      </c>
      <c r="K31">
        <v>1</v>
      </c>
      <c r="L31" t="s">
        <v>89</v>
      </c>
      <c r="M31" t="s">
        <v>88</v>
      </c>
    </row>
    <row r="32" spans="1:13" x14ac:dyDescent="0.2">
      <c r="A32" s="2">
        <v>44796.604166666664</v>
      </c>
      <c r="B32">
        <f>82+7.089/60</f>
        <v>82.11815</v>
      </c>
      <c r="C32">
        <f>19+40.615/60</f>
        <v>19.676916666666667</v>
      </c>
      <c r="D32" t="s">
        <v>86</v>
      </c>
      <c r="E32" s="3" t="s">
        <v>85</v>
      </c>
      <c r="G32" t="s">
        <v>87</v>
      </c>
      <c r="I32" t="s">
        <v>100</v>
      </c>
      <c r="K32">
        <v>2</v>
      </c>
      <c r="L32" t="s">
        <v>92</v>
      </c>
    </row>
    <row r="33" spans="1:13" x14ac:dyDescent="0.2">
      <c r="A33" s="2">
        <v>44797.44027777778</v>
      </c>
      <c r="B33" s="6">
        <f>83+58.471/60</f>
        <v>83.974516666666673</v>
      </c>
      <c r="C33" s="6">
        <f>31+1.039/60</f>
        <v>31.017316666666666</v>
      </c>
      <c r="D33" t="s">
        <v>91</v>
      </c>
      <c r="E33" s="3" t="s">
        <v>85</v>
      </c>
      <c r="G33" t="s">
        <v>87</v>
      </c>
      <c r="I33" t="s">
        <v>101</v>
      </c>
      <c r="K33">
        <v>3</v>
      </c>
      <c r="L33" t="s">
        <v>89</v>
      </c>
      <c r="M33" s="8"/>
    </row>
    <row r="34" spans="1:13" x14ac:dyDescent="0.2">
      <c r="A34" s="2">
        <v>44797.583333333336</v>
      </c>
      <c r="B34">
        <f>86+(41/60 + 34)/60</f>
        <v>86.578055555555551</v>
      </c>
      <c r="C34">
        <f>49+(58/60 + 9)/60</f>
        <v>49.166111111111114</v>
      </c>
      <c r="D34" t="s">
        <v>94</v>
      </c>
      <c r="E34" s="3" t="s">
        <v>85</v>
      </c>
      <c r="G34" t="s">
        <v>95</v>
      </c>
      <c r="I34" t="s">
        <v>102</v>
      </c>
      <c r="K34">
        <v>4</v>
      </c>
      <c r="L34" t="s">
        <v>93</v>
      </c>
      <c r="M34" t="s">
        <v>104</v>
      </c>
    </row>
    <row r="35" spans="1:13" x14ac:dyDescent="0.2">
      <c r="A35" s="2">
        <v>44798.347222222219</v>
      </c>
      <c r="B35">
        <f>86+7.175/60</f>
        <v>86.119583333333338</v>
      </c>
      <c r="C35">
        <f>41+53.978/60</f>
        <v>41.899633333333334</v>
      </c>
      <c r="D35" t="s">
        <v>98</v>
      </c>
      <c r="E35" s="3" t="s">
        <v>99</v>
      </c>
      <c r="G35" t="s">
        <v>87</v>
      </c>
      <c r="I35" t="s">
        <v>105</v>
      </c>
      <c r="K35">
        <v>5</v>
      </c>
      <c r="L35" t="s">
        <v>103</v>
      </c>
      <c r="M35" t="s">
        <v>107</v>
      </c>
    </row>
    <row r="36" spans="1:13" x14ac:dyDescent="0.2">
      <c r="A36" s="7">
        <v>44799</v>
      </c>
      <c r="B36" s="13">
        <v>90</v>
      </c>
      <c r="C36" t="s">
        <v>109</v>
      </c>
      <c r="D36" t="s">
        <v>106</v>
      </c>
      <c r="E36" s="3" t="s">
        <v>85</v>
      </c>
      <c r="G36" t="s">
        <v>87</v>
      </c>
      <c r="I36" t="s">
        <v>108</v>
      </c>
      <c r="K36">
        <v>6</v>
      </c>
    </row>
    <row r="37" spans="1:13" x14ac:dyDescent="0.2">
      <c r="A37" s="7">
        <v>44800</v>
      </c>
      <c r="B37">
        <v>89.95</v>
      </c>
      <c r="C37">
        <v>34</v>
      </c>
      <c r="D37" t="s">
        <v>110</v>
      </c>
      <c r="E37" s="3" t="s">
        <v>111</v>
      </c>
      <c r="G37">
        <v>0</v>
      </c>
      <c r="I37" t="s">
        <v>112</v>
      </c>
      <c r="K37">
        <v>7</v>
      </c>
    </row>
    <row r="38" spans="1:13" x14ac:dyDescent="0.2">
      <c r="A38" s="7">
        <v>44800</v>
      </c>
      <c r="B38">
        <v>89.95</v>
      </c>
      <c r="C38">
        <v>34</v>
      </c>
      <c r="D38" t="s">
        <v>113</v>
      </c>
      <c r="E38" s="3" t="s">
        <v>111</v>
      </c>
      <c r="G38">
        <v>0</v>
      </c>
      <c r="I38" t="s">
        <v>142</v>
      </c>
      <c r="K38">
        <v>8</v>
      </c>
      <c r="L38" t="s">
        <v>114</v>
      </c>
    </row>
    <row r="39" spans="1:13" x14ac:dyDescent="0.2">
      <c r="A39" s="7">
        <v>44800</v>
      </c>
      <c r="B39">
        <v>89.95</v>
      </c>
      <c r="C39">
        <v>34</v>
      </c>
      <c r="D39" t="s">
        <v>115</v>
      </c>
      <c r="E39" s="3"/>
      <c r="I39" t="s">
        <v>128</v>
      </c>
      <c r="K39">
        <v>9</v>
      </c>
    </row>
    <row r="40" spans="1:13" x14ac:dyDescent="0.2">
      <c r="A40" s="7">
        <v>44800</v>
      </c>
      <c r="B40">
        <v>89.95</v>
      </c>
      <c r="C40">
        <v>34</v>
      </c>
      <c r="D40" t="s">
        <v>129</v>
      </c>
      <c r="E40" s="3"/>
      <c r="I40" t="s">
        <v>130</v>
      </c>
      <c r="K40">
        <v>10</v>
      </c>
    </row>
    <row r="41" spans="1:13" x14ac:dyDescent="0.2">
      <c r="A41" s="7">
        <v>44802</v>
      </c>
      <c r="B41" s="6">
        <f>84+44.3/60</f>
        <v>84.73833333333333</v>
      </c>
      <c r="C41" s="6">
        <f>34+45.2/60</f>
        <v>34.75333333333333</v>
      </c>
      <c r="D41" t="s">
        <v>117</v>
      </c>
      <c r="E41" s="3" t="s">
        <v>85</v>
      </c>
      <c r="K41">
        <v>11</v>
      </c>
      <c r="L41" t="s">
        <v>114</v>
      </c>
    </row>
    <row r="42" spans="1:13" x14ac:dyDescent="0.2">
      <c r="A42" s="7">
        <v>44802</v>
      </c>
      <c r="D42" t="s">
        <v>118</v>
      </c>
      <c r="E42" s="3" t="s">
        <v>132</v>
      </c>
      <c r="I42" t="s">
        <v>133</v>
      </c>
      <c r="K42">
        <v>12</v>
      </c>
      <c r="L42" t="s">
        <v>114</v>
      </c>
    </row>
    <row r="43" spans="1:13" x14ac:dyDescent="0.2">
      <c r="A43" s="7">
        <v>44802</v>
      </c>
      <c r="D43" t="s">
        <v>119</v>
      </c>
      <c r="E43" s="3" t="s">
        <v>132</v>
      </c>
      <c r="I43" t="s">
        <v>133</v>
      </c>
      <c r="K43">
        <v>13</v>
      </c>
      <c r="L43" t="s">
        <v>114</v>
      </c>
    </row>
    <row r="44" spans="1:13" x14ac:dyDescent="0.2">
      <c r="A44" s="7">
        <v>44802</v>
      </c>
      <c r="D44" t="s">
        <v>120</v>
      </c>
      <c r="E44" s="3" t="s">
        <v>132</v>
      </c>
      <c r="I44" t="s">
        <v>133</v>
      </c>
      <c r="K44">
        <v>14</v>
      </c>
    </row>
    <row r="45" spans="1:13" x14ac:dyDescent="0.2">
      <c r="A45" s="7">
        <v>44802</v>
      </c>
      <c r="D45" t="s">
        <v>121</v>
      </c>
      <c r="E45" s="3" t="s">
        <v>132</v>
      </c>
      <c r="I45" t="s">
        <v>133</v>
      </c>
      <c r="K45">
        <v>15</v>
      </c>
    </row>
    <row r="46" spans="1:13" x14ac:dyDescent="0.2">
      <c r="A46" s="7">
        <v>44802</v>
      </c>
      <c r="D46" t="s">
        <v>122</v>
      </c>
      <c r="E46" s="3" t="s">
        <v>132</v>
      </c>
      <c r="I46" t="s">
        <v>133</v>
      </c>
      <c r="K46">
        <v>16</v>
      </c>
    </row>
    <row r="47" spans="1:13" x14ac:dyDescent="0.2">
      <c r="A47" s="7">
        <v>44802</v>
      </c>
      <c r="D47" t="s">
        <v>123</v>
      </c>
      <c r="E47" s="3" t="s">
        <v>132</v>
      </c>
      <c r="I47" t="s">
        <v>133</v>
      </c>
      <c r="K47">
        <v>17</v>
      </c>
    </row>
    <row r="48" spans="1:13" x14ac:dyDescent="0.2">
      <c r="A48" s="7">
        <v>44802</v>
      </c>
      <c r="D48" t="s">
        <v>124</v>
      </c>
      <c r="E48" s="3" t="s">
        <v>132</v>
      </c>
      <c r="I48" t="s">
        <v>133</v>
      </c>
      <c r="K48">
        <v>18</v>
      </c>
    </row>
    <row r="49" spans="1:11" ht="15" customHeight="1" x14ac:dyDescent="0.2">
      <c r="A49" s="7">
        <v>44802</v>
      </c>
      <c r="D49" t="s">
        <v>125</v>
      </c>
      <c r="E49" s="3" t="s">
        <v>132</v>
      </c>
      <c r="I49" t="s">
        <v>133</v>
      </c>
      <c r="K49">
        <v>19</v>
      </c>
    </row>
    <row r="50" spans="1:11" x14ac:dyDescent="0.2">
      <c r="A50" s="7">
        <v>44802</v>
      </c>
      <c r="D50" t="s">
        <v>126</v>
      </c>
      <c r="E50" s="3" t="s">
        <v>132</v>
      </c>
      <c r="I50" t="s">
        <v>133</v>
      </c>
      <c r="K50">
        <v>20</v>
      </c>
    </row>
    <row r="51" spans="1:11" x14ac:dyDescent="0.2">
      <c r="A51" s="7">
        <v>44802</v>
      </c>
      <c r="D51" t="s">
        <v>154</v>
      </c>
      <c r="E51" s="3" t="s">
        <v>155</v>
      </c>
      <c r="K51">
        <v>21</v>
      </c>
    </row>
    <row r="52" spans="1:11" x14ac:dyDescent="0.2">
      <c r="A52" s="7">
        <v>44802</v>
      </c>
      <c r="D52" t="s">
        <v>127</v>
      </c>
      <c r="E52" s="3" t="s">
        <v>116</v>
      </c>
      <c r="I52" t="s">
        <v>134</v>
      </c>
      <c r="K52">
        <v>22</v>
      </c>
    </row>
    <row r="53" spans="1:11" x14ac:dyDescent="0.2">
      <c r="A53" s="7">
        <v>44802</v>
      </c>
      <c r="D53" t="s">
        <v>135</v>
      </c>
      <c r="E53" s="3" t="s">
        <v>116</v>
      </c>
      <c r="I53" t="s">
        <v>134</v>
      </c>
      <c r="K53">
        <v>23</v>
      </c>
    </row>
    <row r="54" spans="1:11" x14ac:dyDescent="0.2">
      <c r="A54" s="7">
        <v>44803</v>
      </c>
      <c r="D54" t="s">
        <v>137</v>
      </c>
      <c r="E54" s="3" t="s">
        <v>132</v>
      </c>
      <c r="K54">
        <v>24</v>
      </c>
    </row>
    <row r="55" spans="1:11" s="11" customFormat="1" x14ac:dyDescent="0.2">
      <c r="A55" s="10">
        <v>44803</v>
      </c>
      <c r="D55" s="11" t="s">
        <v>153</v>
      </c>
      <c r="E55" s="12" t="s">
        <v>132</v>
      </c>
      <c r="K55">
        <v>25</v>
      </c>
    </row>
    <row r="56" spans="1:11" x14ac:dyDescent="0.2">
      <c r="A56" s="7">
        <v>44803</v>
      </c>
      <c r="D56" t="s">
        <v>139</v>
      </c>
      <c r="E56" s="3" t="s">
        <v>132</v>
      </c>
      <c r="K56">
        <v>26</v>
      </c>
    </row>
    <row r="57" spans="1:11" x14ac:dyDescent="0.2">
      <c r="A57" s="7">
        <v>44803</v>
      </c>
      <c r="D57" t="s">
        <v>138</v>
      </c>
      <c r="E57" s="3" t="s">
        <v>132</v>
      </c>
      <c r="K57">
        <v>27</v>
      </c>
    </row>
    <row r="58" spans="1:11" x14ac:dyDescent="0.2">
      <c r="A58" s="7">
        <v>44803</v>
      </c>
      <c r="D58" t="s">
        <v>156</v>
      </c>
      <c r="E58" s="3" t="s">
        <v>155</v>
      </c>
      <c r="K58">
        <v>28</v>
      </c>
    </row>
    <row r="59" spans="1:11" x14ac:dyDescent="0.2">
      <c r="A59" s="7">
        <v>44804</v>
      </c>
      <c r="D59" t="s">
        <v>136</v>
      </c>
      <c r="E59" s="3" t="s">
        <v>140</v>
      </c>
      <c r="F59" t="s">
        <v>141</v>
      </c>
      <c r="K59">
        <v>29</v>
      </c>
    </row>
    <row r="60" spans="1:11" x14ac:dyDescent="0.2">
      <c r="A60" s="7">
        <v>44805</v>
      </c>
      <c r="D60" t="s">
        <v>143</v>
      </c>
      <c r="E60" s="3" t="s">
        <v>152</v>
      </c>
      <c r="K60">
        <v>30</v>
      </c>
    </row>
    <row r="61" spans="1:11" x14ac:dyDescent="0.2">
      <c r="A61" s="7">
        <v>44805</v>
      </c>
      <c r="D61" t="s">
        <v>144</v>
      </c>
      <c r="E61" s="3" t="s">
        <v>152</v>
      </c>
      <c r="K61">
        <v>31</v>
      </c>
    </row>
    <row r="62" spans="1:11" x14ac:dyDescent="0.2">
      <c r="A62" s="7">
        <v>44805</v>
      </c>
      <c r="D62" t="s">
        <v>145</v>
      </c>
      <c r="E62" s="3" t="s">
        <v>152</v>
      </c>
      <c r="K62">
        <v>32</v>
      </c>
    </row>
    <row r="63" spans="1:11" x14ac:dyDescent="0.2">
      <c r="A63" s="7">
        <v>44805</v>
      </c>
      <c r="D63" t="s">
        <v>146</v>
      </c>
      <c r="E63" s="3" t="s">
        <v>152</v>
      </c>
      <c r="K63">
        <v>33</v>
      </c>
    </row>
    <row r="64" spans="1:11" x14ac:dyDescent="0.2">
      <c r="A64" s="7">
        <v>44805</v>
      </c>
      <c r="D64" t="s">
        <v>147</v>
      </c>
      <c r="E64" s="3" t="s">
        <v>152</v>
      </c>
      <c r="K64">
        <v>34</v>
      </c>
    </row>
    <row r="65" spans="1:11" x14ac:dyDescent="0.2">
      <c r="A65" s="7">
        <v>44805</v>
      </c>
      <c r="D65" t="s">
        <v>148</v>
      </c>
      <c r="E65" s="3" t="s">
        <v>152</v>
      </c>
      <c r="K65">
        <v>35</v>
      </c>
    </row>
    <row r="66" spans="1:11" x14ac:dyDescent="0.2">
      <c r="A66" s="7">
        <v>44805</v>
      </c>
      <c r="D66" t="s">
        <v>149</v>
      </c>
      <c r="E66" s="3" t="s">
        <v>152</v>
      </c>
      <c r="K66">
        <v>36</v>
      </c>
    </row>
    <row r="67" spans="1:11" x14ac:dyDescent="0.2">
      <c r="A67" s="7">
        <v>44805</v>
      </c>
      <c r="D67" t="s">
        <v>150</v>
      </c>
      <c r="E67" s="3" t="s">
        <v>152</v>
      </c>
      <c r="K67">
        <v>37</v>
      </c>
    </row>
    <row r="68" spans="1:11" x14ac:dyDescent="0.2">
      <c r="A68" s="7">
        <v>44805</v>
      </c>
      <c r="D68" t="s">
        <v>151</v>
      </c>
      <c r="E68" s="3" t="s">
        <v>152</v>
      </c>
      <c r="K68">
        <v>38</v>
      </c>
    </row>
    <row r="69" spans="1:11" x14ac:dyDescent="0.2">
      <c r="A69" s="7">
        <v>44805</v>
      </c>
      <c r="D69" t="s">
        <v>157</v>
      </c>
      <c r="E69" s="3" t="s">
        <v>158</v>
      </c>
      <c r="F69" t="s">
        <v>159</v>
      </c>
      <c r="K69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Haëntjens</dc:creator>
  <cp:lastModifiedBy>Kelsey Bisson</cp:lastModifiedBy>
  <dcterms:created xsi:type="dcterms:W3CDTF">2022-07-13T18:27:05Z</dcterms:created>
  <dcterms:modified xsi:type="dcterms:W3CDTF">2022-09-01T12:59:10Z</dcterms:modified>
</cp:coreProperties>
</file>