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showInkAnnotation="0" autoCompressPictures="0"/>
  <mc:AlternateContent xmlns:mc="http://schemas.openxmlformats.org/markup-compatibility/2006">
    <mc:Choice Requires="x15">
      <x15ac:absPath xmlns:x15ac="http://schemas.microsoft.com/office/spreadsheetml/2010/11/ac" url="/Users/nils/Data/SOCCOM/cruises/13_NBP17-01/"/>
    </mc:Choice>
  </mc:AlternateContent>
  <bookViews>
    <workbookView xWindow="500" yWindow="1480" windowWidth="23860" windowHeight="15500"/>
  </bookViews>
  <sheets>
    <sheet name="Report" sheetId="47" r:id="rId1"/>
    <sheet name="Analysis precision" sheetId="59" r:id="rId2"/>
    <sheet name="Replicate filter precision" sheetId="60" r:id="rId3"/>
    <sheet name="Effective LOQ" sheetId="46" r:id="rId4"/>
    <sheet name="SS from clients" sheetId="45" r:id="rId5"/>
    <sheet name="information" sheetId="56" r:id="rId6"/>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V11" i="59" l="1"/>
  <c r="V10" i="59"/>
  <c r="V12" i="59"/>
  <c r="BK12" i="59"/>
  <c r="C1" i="59"/>
  <c r="BJ11" i="59"/>
  <c r="BJ10" i="59"/>
  <c r="BJ12" i="59"/>
  <c r="C3" i="59"/>
  <c r="BI11" i="59"/>
  <c r="BI10" i="59"/>
  <c r="BI12" i="59"/>
  <c r="BH11" i="59"/>
  <c r="BH10" i="59"/>
  <c r="BH12" i="59"/>
  <c r="BG11" i="59"/>
  <c r="BG10" i="59"/>
  <c r="BG12" i="59"/>
  <c r="BF11" i="59"/>
  <c r="BF10" i="59"/>
  <c r="BF12" i="59"/>
  <c r="BE11" i="59"/>
  <c r="BE10" i="59"/>
  <c r="BE12" i="59"/>
  <c r="BD11" i="59"/>
  <c r="BD10" i="59"/>
  <c r="BD12" i="59"/>
  <c r="BC11" i="59"/>
  <c r="BC10" i="59"/>
  <c r="BC12" i="59"/>
  <c r="BB11" i="59"/>
  <c r="BB10" i="59"/>
  <c r="BB12" i="59"/>
  <c r="BA11" i="59"/>
  <c r="BA10" i="59"/>
  <c r="BA12" i="59"/>
  <c r="AZ11" i="59"/>
  <c r="AZ10" i="59"/>
  <c r="AZ12" i="59"/>
  <c r="AY11" i="59"/>
  <c r="AY10" i="59"/>
  <c r="AY12" i="59"/>
  <c r="AX11" i="59"/>
  <c r="AX10" i="59"/>
  <c r="AX12" i="59"/>
  <c r="AW11" i="59"/>
  <c r="AW10" i="59"/>
  <c r="AW12" i="59"/>
  <c r="AV11" i="59"/>
  <c r="AV10" i="59"/>
  <c r="AV12" i="59"/>
  <c r="AU11" i="59"/>
  <c r="AU10" i="59"/>
  <c r="AU12" i="59"/>
  <c r="AT11" i="59"/>
  <c r="AT10" i="59"/>
  <c r="AT12" i="59"/>
  <c r="AS11" i="59"/>
  <c r="AS10" i="59"/>
  <c r="AS12" i="59"/>
  <c r="AR11" i="59"/>
  <c r="AR10" i="59"/>
  <c r="AR12" i="59"/>
  <c r="AQ11" i="59"/>
  <c r="AQ10" i="59"/>
  <c r="AQ12" i="59"/>
  <c r="AP11" i="59"/>
  <c r="AP10" i="59"/>
  <c r="AP12" i="59"/>
  <c r="AO11" i="59"/>
  <c r="AO10" i="59"/>
  <c r="AO12" i="59"/>
  <c r="AN11" i="59"/>
  <c r="AN10" i="59"/>
  <c r="AN12" i="59"/>
  <c r="AM11" i="59"/>
  <c r="AM10" i="59"/>
  <c r="AM12" i="59"/>
  <c r="AL11" i="59"/>
  <c r="AL10" i="59"/>
  <c r="AL12" i="59"/>
  <c r="AK11" i="59"/>
  <c r="AK10" i="59"/>
  <c r="AK12" i="59"/>
  <c r="AJ11" i="59"/>
  <c r="AJ10" i="59"/>
  <c r="AJ12" i="59"/>
  <c r="AI11" i="59"/>
  <c r="AI10" i="59"/>
  <c r="AI12" i="59"/>
  <c r="AH11" i="59"/>
  <c r="AH10" i="59"/>
  <c r="AH12" i="59"/>
  <c r="AG11" i="59"/>
  <c r="AG10" i="59"/>
  <c r="AG12" i="59"/>
  <c r="AF11" i="59"/>
  <c r="AF10" i="59"/>
  <c r="AF12" i="59"/>
  <c r="AE11" i="59"/>
  <c r="AE10" i="59"/>
  <c r="AE12" i="59"/>
  <c r="AD11" i="59"/>
  <c r="AD10" i="59"/>
  <c r="AD12" i="59"/>
  <c r="AC11" i="59"/>
  <c r="AC10" i="59"/>
  <c r="AC12" i="59"/>
  <c r="AB11" i="59"/>
  <c r="AB10" i="59"/>
  <c r="AB12" i="59"/>
  <c r="AA11" i="59"/>
  <c r="AA10" i="59"/>
  <c r="AA12" i="59"/>
  <c r="Z11" i="59"/>
  <c r="Z10" i="59"/>
  <c r="Z12" i="59"/>
  <c r="Y11" i="59"/>
  <c r="Y10" i="59"/>
  <c r="Y12" i="59"/>
  <c r="X11" i="59"/>
  <c r="X10" i="59"/>
  <c r="X12" i="59"/>
  <c r="W11" i="59"/>
  <c r="W10" i="59"/>
  <c r="W12" i="59"/>
  <c r="BL12" i="59" a="1"/>
  <c r="BL12" i="59"/>
  <c r="C2" i="59"/>
</calcChain>
</file>

<file path=xl/comments1.xml><?xml version="1.0" encoding="utf-8"?>
<comments xmlns="http://schemas.openxmlformats.org/spreadsheetml/2006/main">
  <authors>
    <author>csthoma1</author>
  </authors>
  <commentList>
    <comment ref="E9" authorId="0">
      <text>
        <r>
          <rPr>
            <b/>
            <sz val="9"/>
            <color indexed="81"/>
            <rFont val="Tahoma"/>
            <family val="2"/>
          </rPr>
          <t>csthoma1:</t>
        </r>
        <r>
          <rPr>
            <sz val="9"/>
            <color indexed="81"/>
            <rFont val="Tahoma"/>
            <family val="2"/>
          </rPr>
          <t xml:space="preserve">
some samples appear to be rep filters based on metadata and are from the same sampling event but were from different bottles</t>
        </r>
      </text>
    </comment>
    <comment ref="C11" authorId="0">
      <text>
        <r>
          <rPr>
            <b/>
            <sz val="9"/>
            <color indexed="81"/>
            <rFont val="Tahoma"/>
            <family val="2"/>
          </rPr>
          <t>csthoma1:</t>
        </r>
        <r>
          <rPr>
            <sz val="9"/>
            <color indexed="81"/>
            <rFont val="Tahoma"/>
            <family val="2"/>
          </rPr>
          <t xml:space="preserve">
Nisken 24 on sample foil</t>
        </r>
      </text>
    </comment>
    <comment ref="C38" authorId="0">
      <text>
        <r>
          <rPr>
            <b/>
            <sz val="9"/>
            <color indexed="81"/>
            <rFont val="Tahoma"/>
            <family val="2"/>
          </rPr>
          <t>csthoma1:</t>
        </r>
        <r>
          <rPr>
            <sz val="9"/>
            <color indexed="81"/>
            <rFont val="Tahoma"/>
            <family val="2"/>
          </rPr>
          <t xml:space="preserve">
duplicate sample ID in spreadsheet, additional label of blank on sample foil</t>
        </r>
      </text>
    </comment>
  </commentList>
</comments>
</file>

<file path=xl/comments2.xml><?xml version="1.0" encoding="utf-8"?>
<comments xmlns="http://schemas.openxmlformats.org/spreadsheetml/2006/main">
  <authors>
    <author>csthoma1</author>
  </authors>
  <commentList>
    <comment ref="D19" authorId="0">
      <text>
        <r>
          <rPr>
            <b/>
            <sz val="9"/>
            <color indexed="81"/>
            <rFont val="Tahoma"/>
            <family val="2"/>
          </rPr>
          <t>csthoma1:</t>
        </r>
        <r>
          <rPr>
            <sz val="9"/>
            <color indexed="81"/>
            <rFont val="Tahoma"/>
            <family val="2"/>
          </rPr>
          <t xml:space="preserve">
Nisken 24 on sample foil</t>
        </r>
      </text>
    </comment>
    <comment ref="D46" authorId="0">
      <text>
        <r>
          <rPr>
            <b/>
            <sz val="9"/>
            <color indexed="81"/>
            <rFont val="Tahoma"/>
            <family val="2"/>
          </rPr>
          <t>csthoma1:</t>
        </r>
        <r>
          <rPr>
            <sz val="9"/>
            <color indexed="81"/>
            <rFont val="Tahoma"/>
            <family val="2"/>
          </rPr>
          <t xml:space="preserve">
duplicate sample ID in spreadsheet, additional label of blank on sample foil</t>
        </r>
      </text>
    </comment>
  </commentList>
</comments>
</file>

<file path=xl/sharedStrings.xml><?xml version="1.0" encoding="utf-8"?>
<sst xmlns="http://schemas.openxmlformats.org/spreadsheetml/2006/main" count="1403" uniqueCount="436">
  <si>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</si>
  <si>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</si>
  <si>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</si>
  <si>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</si>
  <si>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</si>
  <si>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</si>
  <si>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</si>
  <si>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</si>
  <si>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</si>
  <si>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</si>
  <si>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</si>
  <si>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</si>
  <si>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</si>
  <si>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</si>
  <si>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</si>
  <si>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</si>
  <si>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</si>
  <si>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</si>
  <si>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</si>
  <si>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</si>
  <si>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</si>
  <si>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</si>
  <si>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</si>
  <si>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</si>
  <si>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</si>
  <si>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</si>
  <si>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</si>
  <si>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</si>
  <si>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</si>
  <si>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</si>
  <si>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</si>
  <si>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</si>
  <si>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</si>
  <si>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</si>
  <si>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</si>
  <si>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</si>
  <si>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</si>
  <si>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</si>
  <si>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</si>
  <si>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</si>
  <si>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</si>
  <si>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</si>
  <si>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</si>
  <si>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</si>
  <si>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</si>
  <si>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</si>
  <si>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</si>
  <si>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</si>
  <si>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</si>
  <si>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</si>
  <si>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</si>
  <si>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</si>
  <si>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</si>
  <si>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</si>
  <si>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</si>
  <si>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</si>
  <si>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</si>
  <si>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</si>
  <si>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</si>
  <si>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</si>
  <si>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</si>
  <si>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</si>
  <si>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</si>
  <si>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</si>
  <si>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</si>
  <si>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</si>
  <si>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</si>
  <si>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</si>
  <si>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</si>
  <si>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</si>
  <si>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</si>
  <si>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</si>
  <si>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</si>
  <si>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</si>
  <si>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</si>
  <si>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</si>
  <si>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</si>
  <si>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</si>
  <si>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</si>
  <si>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</si>
  <si>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</si>
  <si>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</si>
  <si>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</si>
  <si>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</si>
  <si>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</si>
  <si>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</si>
  <si>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</si>
  <si>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</si>
  <si>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</si>
  <si>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</si>
  <si>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</si>
  <si>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</si>
  <si>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</si>
  <si>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</si>
  <si>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</si>
  <si>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</si>
  <si>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</si>
  <si>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</si>
  <si>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</si>
  <si>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</si>
  <si>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</si>
  <si>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</si>
  <si>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</si>
  <si>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</si>
  <si>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</si>
  <si>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</si>
  <si>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</si>
  <si>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</si>
  <si>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</si>
  <si>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</si>
  <si>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</si>
  <si>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</si>
  <si>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</si>
  <si>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</si>
  <si>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</si>
  <si>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</si>
  <si>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</si>
  <si>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</si>
  <si>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</si>
  <si>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</si>
  <si>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</si>
  <si>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</si>
  <si>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</si>
  <si>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</si>
  <si>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</si>
  <si>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</si>
  <si>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</si>
  <si>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</si>
  <si>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</si>
  <si>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</si>
  <si>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</si>
  <si>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</si>
  <si>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</si>
  <si>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</si>
  <si>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</si>
  <si>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</si>
  <si>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</si>
  <si>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</si>
  <si>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</si>
  <si>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</si>
  <si>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</si>
  <si>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</si>
  <si>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</si>
  <si>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</si>
  <si>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</si>
  <si>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</si>
  <si>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</si>
  <si>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</si>
  <si>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</si>
  <si>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</si>
  <si>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</si>
  <si>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family val="2"/>
      </rPr>
      <t>3</t>
    </r>
    <r>
      <rPr>
        <sz val="10"/>
        <color indexed="12"/>
        <rFont val="Geneva"/>
        <family val="2"/>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</si>
  <si>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</si>
  <si>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</si>
  <si>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</si>
  <si>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</si>
  <si>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</si>
  <si>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</si>
  <si>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</si>
  <si>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</si>
  <si>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</si>
  <si>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</si>
  <si>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</si>
  <si>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</si>
  <si>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</si>
  <si>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</si>
  <si>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</si>
  <si>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</si>
  <si>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</si>
  <si>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</si>
  <si>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</si>
  <si>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</si>
  <si>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</si>
  <si>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</si>
  <si>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</si>
  <si>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</si>
  <si>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</si>
  <si>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</si>
  <si>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</si>
  <si>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</si>
  <si>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</si>
  <si>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</si>
  <si>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</si>
  <si>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</si>
  <si>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</si>
  <si>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</si>
  <si>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</si>
  <si>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</si>
  <si>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</si>
  <si>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</si>
  <si>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</si>
  <si>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</si>
  <si>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</si>
  <si>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</si>
  <si>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</si>
  <si>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</si>
  <si>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</si>
  <si>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</si>
  <si>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</si>
  <si>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</si>
  <si>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</si>
  <si>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</si>
  <si>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</si>
  <si>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</si>
  <si>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</si>
  <si>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</si>
  <si>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</si>
  <si>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</si>
  <si>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</si>
  <si>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</si>
  <si>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</si>
  <si>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</si>
  <si>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</si>
  <si>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</si>
  <si>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</si>
  <si>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</si>
  <si>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</si>
  <si>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</si>
  <si>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family val="2"/>
      </rPr>
      <t xml:space="preserve"> -8888 </t>
    </r>
    <r>
      <rPr>
        <b/>
        <sz val="12"/>
        <rFont val="Helvetica"/>
        <family val="2"/>
      </rPr>
      <t>(NEW VALUE AS OF MARCH 2016)</t>
    </r>
    <r>
      <rPr>
        <sz val="12"/>
        <rFont val="Helvetica"/>
        <family val="2"/>
      </rPr>
      <t xml:space="preserve">. Pigments that were "not found" are considered to below detection limits. </t>
    </r>
  </si>
  <si>
    <t>/below_detection_limit=-8888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</si>
  <si>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</si>
  <si>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</si>
  <si>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</si>
  <si>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</si>
  <si>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Please fill in the information in columns denoted with an asterisk.  The other columns will be filled out by GSFC.</t>
  </si>
  <si>
    <t>Row 16 gives additional instructions on how to make data entries.  Rows 18-24 gives examples.</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</si>
  <si>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</si>
  <si>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</si>
  <si>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</si>
  <si>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</si>
  <si>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</si>
  <si>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</si>
  <si>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</si>
  <si>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</si>
  <si>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2.  Save file with filename using your last first, followed by the sample submission date and cruise (example: Smith_05072015_MB05).</t>
  </si>
  <si>
    <t>3.  Email the completed spreadsheet to crystal.s.thomas@nasa.gov</t>
  </si>
  <si>
    <t>4.  This completed form (and receipt of your dry shipper by GSFC) will put your samples in the queue.</t>
  </si>
  <si>
    <t>NO local time!</t>
  </si>
  <si>
    <t>s: - for W</t>
  </si>
  <si>
    <t>s: - for S</t>
  </si>
  <si>
    <t>Last name, first name</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</si>
  <si>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</si>
  <si>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</si>
  <si>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</si>
  <si>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</si>
  <si>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</si>
  <si>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</si>
  <si>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</si>
  <si>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</si>
  <si>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</si>
  <si>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</si>
  <si>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</si>
  <si>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</si>
  <si>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</si>
  <si>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</si>
  <si>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</si>
  <si>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</si>
  <si>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</si>
  <si>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</si>
  <si>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</si>
  <si>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</si>
  <si>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</si>
  <si>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</si>
  <si>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</si>
  <si>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</si>
  <si>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</si>
  <si>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</si>
  <si>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</si>
  <si>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</si>
  <si>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</si>
  <si>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</si>
  <si>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</si>
  <si>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other</t>
  </si>
  <si>
    <t>GF/F</t>
  </si>
  <si>
    <t>25 mm</t>
  </si>
  <si>
    <t>2. For column F, please fill in all cells. If a sample has no replicate, indicate S. If samples are duplicates, indicate D. If samples are triplicates, indicate T.</t>
  </si>
  <si>
    <t>2.  If you have any other information that is useful to further identify your samples (ex. size fraction, etc.), please note that in columns AFTER 'filter diameter'.</t>
  </si>
  <si>
    <t>Chl_c1c2</t>
  </si>
  <si>
    <t>[TCar]</t>
  </si>
  <si>
    <t>[PPC]/[TCar]</t>
  </si>
  <si>
    <t>[TChl]/[TCar]</t>
  </si>
  <si>
    <t>[TChl a]/[TPg]</t>
  </si>
  <si>
    <t>Chl_c3 + Chl_c1c2</t>
  </si>
  <si>
    <r>
      <t>[Chl c</t>
    </r>
    <r>
      <rPr>
        <vertAlign val="subscript"/>
        <sz val="10"/>
        <color indexed="12"/>
        <rFont val="Geneva"/>
        <family val="2"/>
      </rPr>
      <t>1</t>
    </r>
    <r>
      <rPr>
        <sz val="10"/>
        <color indexed="12"/>
        <rFont val="Geneva"/>
        <family val="2"/>
      </rPr>
      <t>c</t>
    </r>
    <r>
      <rPr>
        <vertAlign val="subscript"/>
        <sz val="10"/>
        <color indexed="12"/>
        <rFont val="Geneva"/>
        <family val="2"/>
      </rPr>
      <t>2</t>
    </r>
    <r>
      <rPr>
        <sz val="10"/>
        <color indexed="12"/>
        <rFont val="Geneva"/>
        <family val="2"/>
      </rPr>
      <t>]</t>
    </r>
  </si>
  <si>
    <r>
      <t xml:space="preserve">We have also adopted </t>
    </r>
    <r>
      <rPr>
        <b/>
        <sz val="12"/>
        <rFont val="Helvetica"/>
        <family val="2"/>
      </rPr>
      <t xml:space="preserve">(NEW PROCEDURE AS OF JUNE 2017) </t>
    </r>
    <r>
      <rPr>
        <sz val="12"/>
        <rFont val="Helvetica"/>
        <family val="2"/>
      </rPr>
      <t>the use of -9999 to fill any cells for which we are missing information.</t>
    </r>
  </si>
  <si>
    <t>Zeros/Missing data</t>
  </si>
  <si>
    <t>06-1620</t>
  </si>
  <si>
    <t>06-1621</t>
  </si>
  <si>
    <t>06-1622</t>
  </si>
  <si>
    <t>06-1623</t>
  </si>
  <si>
    <t>06-1624</t>
  </si>
  <si>
    <t>06-1625</t>
  </si>
  <si>
    <t>06-1626</t>
  </si>
  <si>
    <t>06-1627</t>
  </si>
  <si>
    <t>06-1628</t>
  </si>
  <si>
    <t>06-1629</t>
  </si>
  <si>
    <t>06-1630</t>
  </si>
  <si>
    <t>06-1631</t>
  </si>
  <si>
    <t>06-1632</t>
  </si>
  <si>
    <t>06-1633</t>
  </si>
  <si>
    <t>06-1634</t>
  </si>
  <si>
    <t>06-1635</t>
  </si>
  <si>
    <t>06-1636</t>
  </si>
  <si>
    <t>06-1637</t>
  </si>
  <si>
    <t>06-1638</t>
  </si>
  <si>
    <t>06-1639</t>
  </si>
  <si>
    <t>06-1640</t>
  </si>
  <si>
    <t>06-1641</t>
  </si>
  <si>
    <t>06-1642</t>
  </si>
  <si>
    <t>06-1642.5</t>
  </si>
  <si>
    <t>06-1643</t>
  </si>
  <si>
    <t>06-1644</t>
  </si>
  <si>
    <t>06-1645</t>
  </si>
  <si>
    <t>06-1646</t>
  </si>
  <si>
    <t>06-1647</t>
  </si>
  <si>
    <t>06-1648</t>
  </si>
  <si>
    <t>06-1649</t>
  </si>
  <si>
    <t>06-1650</t>
  </si>
  <si>
    <t>06-1651</t>
  </si>
  <si>
    <t>06-1652</t>
  </si>
  <si>
    <t>06-1653</t>
  </si>
  <si>
    <t>06-1654</t>
  </si>
  <si>
    <t>06-1655</t>
  </si>
  <si>
    <t>06-1656</t>
  </si>
  <si>
    <t>06-1657</t>
  </si>
  <si>
    <t>06-1658</t>
  </si>
  <si>
    <t>06-1659</t>
  </si>
  <si>
    <t>06-1660</t>
  </si>
  <si>
    <t>06-1661</t>
  </si>
  <si>
    <t>Boss, Emmanuel</t>
  </si>
  <si>
    <t>NBP1701 soccom hplc sta 01 cast 02 nisk 21 #2</t>
  </si>
  <si>
    <t>NBP1701</t>
  </si>
  <si>
    <t>NBP1701 soccom hplc sta 01 cast 02 nisk 21 #4</t>
  </si>
  <si>
    <t>NBP1701 soccom hplc sta 01 cast 02 nisk 24 #6</t>
  </si>
  <si>
    <t>NBP1701 soccom hplc sta 02 cast 01 nisk 5 #5</t>
  </si>
  <si>
    <t>NBP1701 soccom hplc sta 02 cast 01 nisk5 #6</t>
  </si>
  <si>
    <t>NBP1701 soccom hplc sta 02 cast 01 nisk 15 #2</t>
  </si>
  <si>
    <t>NBP1701 soccom hplc sta 04 cast 01 nisk 4 #2</t>
  </si>
  <si>
    <t>NBP1701 soccom hplc sta 04 cast 01 nisk 10 #5</t>
  </si>
  <si>
    <t>NBP1701 soccom hplc sta 04 cast 01 nisk 10 #6</t>
  </si>
  <si>
    <t>NBP1701 soccom hplc 10</t>
  </si>
  <si>
    <t>NBP1701 soccom hplc 11</t>
  </si>
  <si>
    <t>nbp1701 soccom hplc 12</t>
  </si>
  <si>
    <t>nbp1701 soccom hplc 13</t>
  </si>
  <si>
    <t>nbp1701 soccom hplc 14</t>
  </si>
  <si>
    <t>nbp1701 soccom hplc 15</t>
  </si>
  <si>
    <t>nbp1701 soccom hplc 16</t>
  </si>
  <si>
    <t>nbp1701 soccom hplc 17</t>
  </si>
  <si>
    <t>nbp1701 soccom hplc 18</t>
  </si>
  <si>
    <t>nbp1701 soccom hplc 19</t>
  </si>
  <si>
    <t>nbp1701 soccom hplc 20</t>
  </si>
  <si>
    <t>nbp1701 soccom hplc 21</t>
  </si>
  <si>
    <t>nbp1701 soccom hplc 22</t>
  </si>
  <si>
    <t>nbp1701 soccom hplc 23</t>
  </si>
  <si>
    <t>nbp1701 soccom hplc 24</t>
  </si>
  <si>
    <t>nbp1701 soccom hplc 25</t>
  </si>
  <si>
    <t>nbp1701 soccom hplc 26</t>
  </si>
  <si>
    <t>nbp1701 soccom hplc 27</t>
  </si>
  <si>
    <t>nbp1701 soccom hplc 28</t>
  </si>
  <si>
    <t>nbp1701 soccom hplc 29</t>
  </si>
  <si>
    <t>nbp1701 soccom hplc 30</t>
  </si>
  <si>
    <t>nbp1701 soccom hplc 31</t>
  </si>
  <si>
    <t>nbp1701 soccom hplc 32</t>
  </si>
  <si>
    <t>nbp1701 soccom hplc 33</t>
  </si>
  <si>
    <t>nbp1701 soccom hplc 34</t>
  </si>
  <si>
    <t>nbp1701 soccom hplc 35</t>
  </si>
  <si>
    <t>nbp1701 soccom hplc 36</t>
  </si>
  <si>
    <t>nbp1701 soccom hplc 37</t>
  </si>
  <si>
    <t>nbp1701 soccom hplc 38</t>
  </si>
  <si>
    <t>nbp1701 soccom hplc 39</t>
  </si>
  <si>
    <t>nbp1701 soccom hplc 40</t>
  </si>
  <si>
    <t>NISKIN Bottle Number</t>
  </si>
  <si>
    <t>Southern Ocean</t>
  </si>
  <si>
    <t>dry blank</t>
  </si>
  <si>
    <t>68 16.61</t>
  </si>
  <si>
    <t>57 20.14</t>
  </si>
  <si>
    <t>LN/-80</t>
  </si>
  <si>
    <t>59 19.95</t>
  </si>
  <si>
    <t>68 29.86</t>
  </si>
  <si>
    <t>61 59.17</t>
  </si>
  <si>
    <t>68 48.24</t>
  </si>
  <si>
    <t>61 10.82</t>
  </si>
  <si>
    <t>69 5.96</t>
  </si>
  <si>
    <t>66 22.91</t>
  </si>
  <si>
    <t>74 27.79</t>
  </si>
  <si>
    <t>67 14.98</t>
  </si>
  <si>
    <t>84 13.83</t>
  </si>
  <si>
    <t>68 17.38</t>
  </si>
  <si>
    <t>95 25.38</t>
  </si>
  <si>
    <t>69 39.96</t>
  </si>
  <si>
    <t>109 4.68</t>
  </si>
  <si>
    <t>68 15.02</t>
  </si>
  <si>
    <t>128 28.67</t>
  </si>
  <si>
    <t>70 39.0</t>
  </si>
  <si>
    <t>136 35.4</t>
  </si>
  <si>
    <t>72 20.6</t>
  </si>
  <si>
    <t>146 20.8</t>
  </si>
  <si>
    <t>75 38.16</t>
  </si>
  <si>
    <t>157 6.72</t>
  </si>
  <si>
    <t>Information in red was extrapolated by C. Thomas</t>
  </si>
  <si>
    <t>sample bottle no</t>
  </si>
  <si>
    <t>dryblank</t>
  </si>
  <si>
    <t>dry</t>
  </si>
  <si>
    <t>sta 02 nisk 15 #2 dry blank</t>
  </si>
  <si>
    <t>Chl c1c2</t>
  </si>
  <si>
    <t>Additional columns included in sample metadata sheet are included after the results</t>
  </si>
  <si>
    <t>-9999 is used to fill any empty cells</t>
  </si>
  <si>
    <t>-8888 is used for any pigments "not found"</t>
  </si>
  <si>
    <t>[Car]</t>
  </si>
  <si>
    <t>[Diad]</t>
  </si>
  <si>
    <t>[Chl a]</t>
  </si>
  <si>
    <t>[DVChl a]</t>
  </si>
  <si>
    <t>[Chlide a]</t>
  </si>
  <si>
    <t>[Chl b]</t>
  </si>
  <si>
    <t>[DVChl b]</t>
  </si>
  <si>
    <t>[Chl c1c2]</t>
  </si>
  <si>
    <t>[Chl c3]</t>
  </si>
  <si>
    <t>[Phytin a]</t>
  </si>
  <si>
    <t>[Phide a]</t>
  </si>
  <si>
    <t>[Gyr diester]</t>
  </si>
  <si>
    <t>PPIG</t>
  </si>
  <si>
    <t>TChl a =</t>
  </si>
  <si>
    <t>Ppig =</t>
  </si>
  <si>
    <t>n =</t>
  </si>
  <si>
    <t>NO REPLICATE FILTERS</t>
  </si>
  <si>
    <t xml:space="preserve">Please refer to the "Contribute Data" menu on the SeaBASS website for information on how to prepare your data files for submission. </t>
  </si>
  <si>
    <t>https://seabass.gsfc.nasa.gov/wiki/Data_Submission</t>
  </si>
  <si>
    <r>
      <t xml:space="preserve">Data contained in this worksheet should be reviewed for quality assurance by the PI </t>
    </r>
    <r>
      <rPr>
        <sz val="12"/>
        <color rgb="FFFF0000"/>
        <rFont val="Arial"/>
        <family val="2"/>
      </rPr>
      <t>BEFORE</t>
    </r>
    <r>
      <rPr>
        <sz val="12"/>
        <color theme="1"/>
        <rFont val="Arial"/>
        <family val="2"/>
      </rPr>
      <t xml:space="preserve"> being submitted to the SeaBASS data archive.</t>
    </r>
  </si>
  <si>
    <r>
      <t>Data deemed satisfactory for science and reporting by the PI must then be converted into the SeaBASS data format (see above link) either manually, or using this web tool (</t>
    </r>
    <r>
      <rPr>
        <sz val="12"/>
        <color rgb="FFFF0000"/>
        <rFont val="Arial"/>
        <family val="2"/>
      </rPr>
      <t>NEW, as of June 2017</t>
    </r>
    <r>
      <rPr>
        <sz val="12"/>
        <rFont val="Arial"/>
        <family val="2"/>
        <charset val="1"/>
      </rPr>
      <t>):</t>
    </r>
  </si>
  <si>
    <t>https://seabass.gsfc.nasa.gov/hplc2sb/</t>
  </si>
  <si>
    <t>Please ensure that each row of data on the Report sheet has all relevant columns and fields of metadata filled in, and</t>
  </si>
  <si>
    <t>please add comments to your SeaBASS file(s) header section indicating who and where your HPLC analysis was run:</t>
  </si>
  <si>
    <t>! HPLC analysis was run at NASA GSFC by Crystal Thomas.</t>
  </si>
  <si>
    <t>If your data file contains measurements that were below detection limits ("not found", see Zeros section), those values were set to -8888,</t>
  </si>
  <si>
    <t>and the following information should be included in your metadata headers:</t>
  </si>
  <si>
    <t>/missing=-9999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</si>
</sst>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00"/>
    <numFmt numFmtId="166" formatCode="0.000"/>
    <numFmt numFmtId="167" formatCode="0.0"/>
    <numFmt numFmtId="168" formatCode="[$-F400]h:mm:ss\ AM/PM"/>
  </numFmts>
  <fonts count="70" x14ac:knownFonts="1">
    <font>
      <sz val="10"/>
      <name val="Helvetica"/>
    </font>
    <font>
      <b/>
      <sz val="10"/>
      <name val="Helvetica"/>
      <family val="2"/>
    </font>
    <font>
      <sz val="10"/>
      <name val="Helvetica"/>
      <family val="2"/>
    </font>
    <font>
      <sz val="8"/>
      <name val="Helvetica"/>
      <family val="2"/>
    </font>
    <font>
      <b/>
      <sz val="10"/>
      <color indexed="10"/>
      <name val="Helvetica"/>
      <family val="2"/>
    </font>
    <font>
      <sz val="10"/>
      <color indexed="12"/>
      <name val="Helvetica"/>
      <family val="2"/>
    </font>
    <font>
      <sz val="10"/>
      <color indexed="10"/>
      <name val="Helvetica"/>
      <family val="2"/>
    </font>
    <font>
      <b/>
      <sz val="10"/>
      <color indexed="12"/>
      <name val="Helvetica"/>
      <family val="2"/>
    </font>
    <font>
      <sz val="10"/>
      <name val="Helvetica"/>
      <family val="2"/>
    </font>
    <font>
      <sz val="10"/>
      <color indexed="17"/>
      <name val="Helvetica"/>
      <family val="2"/>
    </font>
    <font>
      <sz val="10"/>
      <name val="Helvetica"/>
      <family val="2"/>
    </font>
    <font>
      <b/>
      <sz val="14"/>
      <name val="Geneva"/>
      <family val="2"/>
    </font>
    <font>
      <sz val="10"/>
      <name val="Geneva"/>
      <family val="2"/>
    </font>
    <font>
      <b/>
      <sz val="10"/>
      <name val="Geneva"/>
      <family val="2"/>
    </font>
    <font>
      <b/>
      <sz val="10"/>
      <color indexed="8"/>
      <name val="Geneva"/>
      <family val="2"/>
    </font>
    <font>
      <sz val="10"/>
      <color indexed="12"/>
      <name val="Geneva"/>
      <family val="2"/>
    </font>
    <font>
      <sz val="10"/>
      <color indexed="17"/>
      <name val="Geneva"/>
      <family val="2"/>
    </font>
    <font>
      <sz val="10"/>
      <name val="Helvetica"/>
      <family val="2"/>
    </font>
    <font>
      <b/>
      <sz val="14"/>
      <name val="Geneva"/>
      <family val="2"/>
    </font>
    <font>
      <sz val="10"/>
      <color indexed="12"/>
      <name val="Geneva"/>
      <family val="2"/>
    </font>
    <font>
      <sz val="10"/>
      <color indexed="8"/>
      <name val="Arial"/>
      <family val="2"/>
    </font>
    <font>
      <sz val="10"/>
      <color indexed="8"/>
      <name val="Geneva"/>
      <family val="2"/>
    </font>
    <font>
      <b/>
      <sz val="10"/>
      <color indexed="10"/>
      <name val="Geneva"/>
      <family val="2"/>
    </font>
    <font>
      <sz val="12"/>
      <name val="Helvetica"/>
      <family val="2"/>
    </font>
    <font>
      <b/>
      <sz val="10"/>
      <color indexed="17"/>
      <name val="Geneva"/>
      <family val="2"/>
    </font>
    <font>
      <b/>
      <sz val="12"/>
      <name val="Geneva"/>
      <family val="2"/>
    </font>
    <font>
      <b/>
      <sz val="12"/>
      <color indexed="47"/>
      <name val="Geneva"/>
      <family val="2"/>
    </font>
    <font>
      <sz val="12"/>
      <name val="Geneva"/>
      <family val="2"/>
    </font>
    <font>
      <b/>
      <sz val="14"/>
      <color indexed="44"/>
      <name val="Geneva"/>
      <family val="2"/>
    </font>
    <font>
      <b/>
      <sz val="14"/>
      <color indexed="43"/>
      <name val="Geneva"/>
      <family val="2"/>
    </font>
    <font>
      <b/>
      <sz val="14"/>
      <color indexed="12"/>
      <name val="Geneva"/>
      <family val="2"/>
    </font>
    <font>
      <b/>
      <sz val="14"/>
      <color indexed="41"/>
      <name val="Geneva"/>
      <family val="2"/>
    </font>
    <font>
      <b/>
      <sz val="14"/>
      <color indexed="45"/>
      <name val="Geneva"/>
      <family val="2"/>
    </font>
    <font>
      <b/>
      <sz val="14"/>
      <color indexed="46"/>
      <name val="Geneva"/>
      <family val="2"/>
    </font>
    <font>
      <vertAlign val="subscript"/>
      <sz val="10"/>
      <color indexed="12"/>
      <name val="Geneva"/>
      <family val="2"/>
    </font>
    <font>
      <b/>
      <sz val="12"/>
      <name val="Helvetica"/>
      <family val="2"/>
    </font>
    <font>
      <u/>
      <sz val="10"/>
      <color theme="10"/>
      <name val="Helvetica"/>
      <family val="2"/>
    </font>
    <font>
      <u/>
      <sz val="10"/>
      <color theme="11"/>
      <name val="Helvetica"/>
      <family val="2"/>
    </font>
    <font>
      <b/>
      <sz val="10"/>
      <color rgb="FFFF0000"/>
      <name val="Helvetica"/>
      <family val="2"/>
    </font>
    <font>
      <b/>
      <sz val="14"/>
      <name val="Helvetica"/>
      <family val="2"/>
    </font>
    <font>
      <sz val="10"/>
      <color rgb="FF0000D4"/>
      <name val="Helvetica"/>
      <family val="2"/>
    </font>
    <font>
      <b/>
      <sz val="12"/>
      <color rgb="FFFF0000"/>
      <name val="Helvetica"/>
      <family val="2"/>
    </font>
    <font>
      <b/>
      <sz val="8"/>
      <color indexed="12"/>
      <name val="Geneva"/>
      <family val="2"/>
    </font>
    <font>
      <b/>
      <sz val="8"/>
      <color indexed="17"/>
      <name val="Geneva"/>
      <family val="2"/>
    </font>
    <font>
      <sz val="8"/>
      <name val="Geneva"/>
      <family val="2"/>
    </font>
    <font>
      <u/>
      <sz val="12"/>
      <color theme="10"/>
      <name val="Helvetica"/>
      <family val="2"/>
    </font>
    <font>
      <sz val="10"/>
      <color indexed="8"/>
      <name val="Geneva"/>
      <family val="2"/>
    </font>
    <font>
      <sz val="10"/>
      <color indexed="12"/>
      <name val="Geneva"/>
      <family val="2"/>
    </font>
    <font>
      <b/>
      <sz val="10"/>
      <color rgb="FFFF0000"/>
      <name val="Geneva"/>
      <family val="2"/>
    </font>
    <font>
      <sz val="10"/>
      <color rgb="FFFF0000"/>
      <name val="Geneva"/>
      <family val="2"/>
    </font>
    <font>
      <b/>
      <sz val="10"/>
      <color rgb="FFFF0000"/>
      <name val="Geneva"/>
      <family val="2"/>
    </font>
    <font>
      <sz val="9"/>
      <color indexed="81"/>
      <name val="Tahoma"/>
      <family val="2"/>
    </font>
    <font>
      <b/>
      <sz val="9"/>
      <color indexed="81"/>
      <name val="Tahoma"/>
      <family val="2"/>
    </font>
    <font>
      <b/>
      <sz val="10"/>
      <color rgb="FFFF0000"/>
      <name val="Arial"/>
      <family val="2"/>
    </font>
    <font>
      <sz val="10"/>
      <color theme="1"/>
      <name val="Geneva"/>
      <family val="2"/>
    </font>
    <font>
      <sz val="10"/>
      <color theme="1"/>
      <name val="Helvetica"/>
      <family val="2"/>
    </font>
    <font>
      <sz val="10"/>
      <color theme="1"/>
      <name val="Geneva"/>
      <family val="2"/>
    </font>
    <font>
      <b/>
      <sz val="14"/>
      <color rgb="FFFFFF99"/>
      <name val="Geneva"/>
      <family val="2"/>
    </font>
    <font>
      <b/>
      <sz val="14"/>
      <color rgb="FFCCFFFF"/>
      <name val="Geneva"/>
      <family val="2"/>
    </font>
    <font>
      <b/>
      <sz val="14"/>
      <color rgb="FFFF99CC"/>
      <name val="Geneva"/>
      <family val="2"/>
    </font>
    <font>
      <b/>
      <sz val="12"/>
      <color rgb="FFFFCC99"/>
      <name val="Geneva"/>
      <family val="2"/>
    </font>
    <font>
      <b/>
      <sz val="14"/>
      <color rgb="FFCC99FF"/>
      <name val="Geneva"/>
      <family val="2"/>
    </font>
    <font>
      <b/>
      <sz val="14"/>
      <color rgb="FF0000D4"/>
      <name val="Geneva"/>
      <family val="2"/>
    </font>
    <font>
      <b/>
      <sz val="14"/>
      <color rgb="FF99CCFF"/>
      <name val="Geneva"/>
      <family val="2"/>
    </font>
    <font>
      <sz val="10"/>
      <color rgb="FF000000"/>
      <name val="Geneva"/>
      <family val="2"/>
    </font>
    <font>
      <b/>
      <sz val="18"/>
      <color rgb="FFFF0000"/>
      <name val="Helvetica"/>
      <family val="2"/>
    </font>
    <font>
      <sz val="12"/>
      <name val="Arial"/>
      <family val="2"/>
      <charset val="1"/>
    </font>
    <font>
      <u/>
      <sz val="12"/>
      <color rgb="FF0000FF"/>
      <name val="Arial"/>
      <family val="2"/>
      <charset val="1"/>
    </font>
    <font>
      <sz val="12"/>
      <color rgb="FFFF0000"/>
      <name val="Arial"/>
      <family val="2"/>
    </font>
    <font>
      <sz val="12"/>
      <color theme="1"/>
      <name val="Arial"/>
      <family val="2"/>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808080"/>
        <bgColor rgb="FF000000"/>
      </patternFill>
    </fill>
    <fill>
      <patternFill patternType="solid">
        <fgColor rgb="FFCCFFCC"/>
        <bgColor rgb="FF000000"/>
      </patternFill>
    </fill>
    <fill>
      <patternFill patternType="solid">
        <fgColor rgb="FFFFCC99"/>
        <bgColor rgb="FF000000"/>
      </patternFill>
    </fill>
    <fill>
      <patternFill patternType="solid">
        <fgColor rgb="FFCCFFFF"/>
        <bgColor rgb="FF000000"/>
      </patternFill>
    </fill>
  </fills>
  <borders count="12">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style="thin">
        <color rgb="FFC0C0C0"/>
      </left>
      <right style="thin">
        <color rgb="FFC0C0C0"/>
      </right>
      <top style="thin">
        <color rgb="FFC0C0C0"/>
      </top>
      <bottom style="thin">
        <color rgb="FFC0C0C0"/>
      </bottom>
      <diagonal/>
    </border>
    <border>
      <left/>
      <right/>
      <top style="hair">
        <color indexed="22"/>
      </top>
      <bottom/>
      <diagonal/>
    </border>
    <border>
      <left/>
      <right/>
      <top/>
      <bottom style="thin">
        <color indexed="22"/>
      </bottom>
      <diagonal/>
    </border>
    <border>
      <left style="dotted">
        <color rgb="FFC0C0C0"/>
      </left>
      <right style="dotted">
        <color rgb="FFC0C0C0"/>
      </right>
      <top style="dotted">
        <color rgb="FFC0C0C0"/>
      </top>
      <bottom style="dotted">
        <color rgb="FFC0C0C0"/>
      </bottom>
      <diagonal/>
    </border>
  </borders>
  <cellStyleXfs count="126">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cellStyleXfs>
  <cellXfs count="249">
    <xf numFmtId="0" fontId="0" fillId="0" borderId="0" xfId="0"/>
    <xf numFmtId="164" fontId="7" fillId="0" borderId="1" xfId="0" applyNumberFormat="1" applyFont="1" applyBorder="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xf>
    <xf numFmtId="0" fontId="16" fillId="0" borderId="0" xfId="0" applyFont="1" applyBorder="1" applyAlignment="1">
      <alignment horizontal="center" vertical="center" wrapText="1"/>
    </xf>
    <xf numFmtId="167" fontId="16" fillId="0" borderId="0" xfId="0" applyNumberFormat="1" applyFont="1" applyBorder="1" applyAlignment="1">
      <alignment horizontal="center" vertical="center" wrapText="1"/>
    </xf>
    <xf numFmtId="0" fontId="16" fillId="0" borderId="0" xfId="0" quotePrefix="1" applyFont="1" applyBorder="1" applyAlignment="1">
      <alignment horizontal="center" vertical="center" wrapText="1"/>
    </xf>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0" fillId="0" borderId="2" xfId="0" applyBorder="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13" fillId="0" borderId="0" xfId="0" applyFont="1" applyAlignment="1">
      <alignment horizontal="left"/>
    </xf>
    <xf numFmtId="0" fontId="13" fillId="0" borderId="0" xfId="0" applyFont="1"/>
    <xf numFmtId="0" fontId="13" fillId="0" borderId="0" xfId="0" applyFont="1" applyAlignment="1">
      <alignment horizontal="center"/>
    </xf>
    <xf numFmtId="168" fontId="13" fillId="0" borderId="0" xfId="0" applyNumberFormat="1" applyFont="1" applyAlignment="1">
      <alignment horizontal="center"/>
    </xf>
    <xf numFmtId="167"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0" fontId="14" fillId="0" borderId="0" xfId="0" applyNumberFormat="1" applyFont="1" applyAlignment="1">
      <alignment horizontal="center"/>
    </xf>
    <xf numFmtId="168" fontId="14" fillId="0" borderId="0" xfId="0" applyNumberFormat="1" applyFont="1" applyAlignment="1">
      <alignment horizontal="center"/>
    </xf>
    <xf numFmtId="167" fontId="14" fillId="0" borderId="0" xfId="0" applyNumberFormat="1" applyFont="1" applyAlignment="1">
      <alignment horizontal="center"/>
    </xf>
    <xf numFmtId="164" fontId="14" fillId="0" borderId="0" xfId="0" applyNumberFormat="1" applyFont="1" applyAlignment="1">
      <alignment horizontal="center"/>
    </xf>
    <xf numFmtId="0" fontId="14" fillId="0" borderId="0" xfId="0" applyFont="1"/>
    <xf numFmtId="0" fontId="24" fillId="0" borderId="0" xfId="0" applyFont="1" applyAlignment="1">
      <alignment horizontal="center"/>
    </xf>
    <xf numFmtId="0" fontId="16" fillId="0" borderId="0" xfId="0" applyNumberFormat="1" applyFont="1" applyAlignment="1">
      <alignment horizontal="center"/>
    </xf>
    <xf numFmtId="0" fontId="16" fillId="0" borderId="0" xfId="0" applyFont="1" applyAlignment="1">
      <alignment horizontal="center"/>
    </xf>
    <xf numFmtId="167" fontId="16" fillId="0" borderId="0" xfId="0" applyNumberFormat="1" applyFont="1" applyAlignment="1">
      <alignment horizontal="center"/>
    </xf>
    <xf numFmtId="0" fontId="24" fillId="0" borderId="0" xfId="0" applyFont="1"/>
    <xf numFmtId="0" fontId="16" fillId="0" borderId="0" xfId="0" applyFont="1" applyAlignment="1">
      <alignment horizontal="center" vertical="center" wrapText="1"/>
    </xf>
    <xf numFmtId="0" fontId="15" fillId="0" borderId="0" xfId="0" applyFont="1" applyAlignment="1">
      <alignment horizontal="center" vertical="center" wrapText="1"/>
    </xf>
    <xf numFmtId="0" fontId="21" fillId="0" borderId="0" xfId="0" applyFont="1"/>
    <xf numFmtId="164" fontId="15" fillId="3"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3" xfId="0" applyFill="1" applyBorder="1" applyAlignment="1">
      <alignment horizontal="center"/>
    </xf>
    <xf numFmtId="0" fontId="12" fillId="0" borderId="3" xfId="0" applyNumberFormat="1" applyFont="1" applyFill="1" applyBorder="1" applyAlignment="1">
      <alignment horizontal="center"/>
    </xf>
    <xf numFmtId="0" fontId="2" fillId="0" borderId="3" xfId="0" applyNumberFormat="1" applyFont="1" applyFill="1" applyBorder="1" applyAlignment="1">
      <alignment horizontal="center"/>
    </xf>
    <xf numFmtId="167" fontId="6" fillId="0" borderId="3" xfId="0" applyNumberFormat="1" applyFont="1" applyFill="1" applyBorder="1" applyAlignment="1">
      <alignment horizontal="center"/>
    </xf>
    <xf numFmtId="165" fontId="0" fillId="0" borderId="3" xfId="0" applyNumberFormat="1" applyFill="1" applyBorder="1" applyAlignment="1">
      <alignment horizontal="center"/>
    </xf>
    <xf numFmtId="164" fontId="0" fillId="0" borderId="3" xfId="0" applyNumberFormat="1" applyFill="1" applyBorder="1" applyAlignment="1">
      <alignment horizontal="center"/>
    </xf>
    <xf numFmtId="166" fontId="0" fillId="0" borderId="3" xfId="0" applyNumberFormat="1" applyFill="1" applyBorder="1"/>
    <xf numFmtId="164" fontId="0" fillId="0" borderId="3" xfId="0" applyNumberFormat="1" applyFill="1" applyBorder="1"/>
    <xf numFmtId="0" fontId="0" fillId="0" borderId="3" xfId="0" applyFill="1" applyBorder="1"/>
    <xf numFmtId="0" fontId="18" fillId="0" borderId="3" xfId="0" applyFont="1" applyFill="1" applyBorder="1" applyAlignment="1">
      <alignment horizontal="center" vertical="center"/>
    </xf>
    <xf numFmtId="0" fontId="12" fillId="0" borderId="3" xfId="0" applyFont="1" applyFill="1" applyBorder="1" applyAlignment="1">
      <alignment horizontal="center"/>
    </xf>
    <xf numFmtId="166" fontId="12" fillId="0" borderId="3" xfId="0" applyNumberFormat="1" applyFont="1" applyFill="1" applyBorder="1" applyAlignment="1">
      <alignment horizontal="center"/>
    </xf>
    <xf numFmtId="0" fontId="13" fillId="0" borderId="3" xfId="0" applyFont="1" applyFill="1" applyBorder="1" applyAlignment="1">
      <alignment horizontal="left"/>
    </xf>
    <xf numFmtId="0" fontId="19" fillId="0" borderId="3" xfId="0" applyFont="1" applyFill="1" applyBorder="1" applyAlignment="1">
      <alignment horizontal="center" vertical="center" wrapText="1"/>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4" fontId="0" fillId="0" borderId="3" xfId="0" applyNumberFormat="1" applyFill="1" applyBorder="1" applyAlignment="1">
      <alignment horizontal="center"/>
    </xf>
    <xf numFmtId="167" fontId="22" fillId="0" borderId="3" xfId="0" applyNumberFormat="1" applyFont="1" applyFill="1" applyBorder="1" applyAlignment="1">
      <alignment horizontal="center"/>
    </xf>
    <xf numFmtId="165" fontId="13" fillId="0" borderId="3" xfId="0" applyNumberFormat="1" applyFont="1" applyFill="1" applyBorder="1" applyAlignment="1">
      <alignment horizontal="center"/>
    </xf>
    <xf numFmtId="164" fontId="13" fillId="0" borderId="3" xfId="0" applyNumberFormat="1" applyFont="1" applyFill="1" applyBorder="1" applyAlignment="1">
      <alignment horizontal="center"/>
    </xf>
    <xf numFmtId="166" fontId="13" fillId="0" borderId="3" xfId="0" applyNumberFormat="1" applyFont="1" applyFill="1" applyBorder="1"/>
    <xf numFmtId="164" fontId="13" fillId="0" borderId="3" xfId="0" applyNumberFormat="1" applyFont="1"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14" fillId="0" borderId="3" xfId="0" applyNumberFormat="1" applyFont="1" applyFill="1" applyBorder="1" applyAlignment="1">
      <alignment horizontal="center"/>
    </xf>
    <xf numFmtId="165" fontId="14" fillId="0" borderId="3" xfId="0" applyNumberFormat="1" applyFont="1" applyFill="1" applyBorder="1" applyAlignment="1">
      <alignment horizontal="center"/>
    </xf>
    <xf numFmtId="164" fontId="14" fillId="0" borderId="3" xfId="0" applyNumberFormat="1" applyFont="1" applyFill="1" applyBorder="1" applyAlignment="1">
      <alignment horizontal="center"/>
    </xf>
    <xf numFmtId="166" fontId="14" fillId="0" borderId="3" xfId="0" applyNumberFormat="1" applyFont="1" applyFill="1" applyBorder="1"/>
    <xf numFmtId="164" fontId="14" fillId="0" borderId="3" xfId="0" applyNumberFormat="1" applyFont="1" applyFill="1" applyBorder="1"/>
    <xf numFmtId="0" fontId="14" fillId="0" borderId="3" xfId="0" applyFont="1" applyFill="1" applyBorder="1"/>
    <xf numFmtId="0" fontId="16" fillId="0" borderId="3" xfId="0" applyNumberFormat="1" applyFont="1" applyFill="1" applyBorder="1" applyAlignment="1">
      <alignment horizontal="center"/>
    </xf>
    <xf numFmtId="0" fontId="16" fillId="0" borderId="3" xfId="0" applyFont="1" applyFill="1" applyBorder="1" applyAlignment="1">
      <alignment horizontal="center"/>
    </xf>
    <xf numFmtId="20" fontId="9" fillId="0" borderId="3" xfId="0" applyNumberFormat="1" applyFont="1" applyFill="1" applyBorder="1" applyAlignment="1">
      <alignment horizontal="center"/>
    </xf>
    <xf numFmtId="165" fontId="16" fillId="0" borderId="3" xfId="0" applyNumberFormat="1" applyFont="1" applyFill="1" applyBorder="1" applyAlignment="1">
      <alignment horizontal="center"/>
    </xf>
    <xf numFmtId="164" fontId="16" fillId="0" borderId="3" xfId="0" applyNumberFormat="1" applyFont="1" applyFill="1" applyBorder="1" applyAlignment="1">
      <alignment horizontal="center"/>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xf>
    <xf numFmtId="166"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17" fillId="0" borderId="3" xfId="0" applyFont="1" applyFill="1" applyBorder="1"/>
    <xf numFmtId="0" fontId="17" fillId="0" borderId="3" xfId="0" applyFont="1" applyFill="1" applyBorder="1" applyAlignment="1">
      <alignment horizontal="center"/>
    </xf>
    <xf numFmtId="0" fontId="17" fillId="0" borderId="3" xfId="0" applyNumberFormat="1" applyFont="1" applyFill="1" applyBorder="1" applyAlignment="1">
      <alignment horizontal="center"/>
    </xf>
    <xf numFmtId="167" fontId="17" fillId="0" borderId="3" xfId="0" applyNumberFormat="1" applyFont="1" applyFill="1" applyBorder="1"/>
    <xf numFmtId="165" fontId="17" fillId="0" borderId="3" xfId="0" applyNumberFormat="1" applyFont="1" applyFill="1" applyBorder="1"/>
    <xf numFmtId="164" fontId="17" fillId="0" borderId="3" xfId="0" applyNumberFormat="1" applyFont="1" applyFill="1" applyBorder="1"/>
    <xf numFmtId="166" fontId="17" fillId="0" borderId="3" xfId="0" applyNumberFormat="1" applyFont="1" applyFill="1" applyBorder="1"/>
    <xf numFmtId="167" fontId="6" fillId="0" borderId="3" xfId="0" applyNumberFormat="1" applyFont="1" applyFill="1" applyBorder="1"/>
    <xf numFmtId="165" fontId="0" fillId="0" borderId="3" xfId="0" applyNumberFormat="1" applyFill="1" applyBorder="1"/>
    <xf numFmtId="0" fontId="12" fillId="0" borderId="4" xfId="0"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0" fontId="25" fillId="0" borderId="3" xfId="0" applyFont="1" applyFill="1" applyBorder="1"/>
    <xf numFmtId="0" fontId="23" fillId="0" borderId="5" xfId="0" applyFont="1" applyFill="1" applyBorder="1"/>
    <xf numFmtId="0" fontId="25" fillId="0" borderId="5" xfId="0" applyFont="1" applyFill="1" applyBorder="1" applyAlignment="1">
      <alignment horizontal="center" vertical="center"/>
    </xf>
    <xf numFmtId="0" fontId="25" fillId="0" borderId="5" xfId="0" applyNumberFormat="1" applyFont="1" applyFill="1" applyBorder="1" applyAlignment="1">
      <alignment horizontal="center" vertical="center"/>
    </xf>
    <xf numFmtId="20" fontId="23" fillId="0" borderId="5" xfId="0" applyNumberFormat="1" applyFont="1" applyFill="1" applyBorder="1" applyAlignment="1">
      <alignment horizontal="center"/>
    </xf>
    <xf numFmtId="0" fontId="27" fillId="0" borderId="5" xfId="0" applyNumberFormat="1" applyFont="1" applyFill="1" applyBorder="1" applyAlignment="1">
      <alignment horizontal="center"/>
    </xf>
    <xf numFmtId="167" fontId="25" fillId="0" borderId="5" xfId="0" applyNumberFormat="1" applyFont="1" applyFill="1" applyBorder="1" applyAlignment="1">
      <alignment horizontal="center" vertical="center"/>
    </xf>
    <xf numFmtId="165" fontId="25" fillId="0" borderId="5" xfId="0" applyNumberFormat="1" applyFont="1" applyFill="1" applyBorder="1" applyAlignment="1">
      <alignment horizontal="center" vertical="center"/>
    </xf>
    <xf numFmtId="164" fontId="25" fillId="0" borderId="5" xfId="0" applyNumberFormat="1" applyFont="1" applyFill="1" applyBorder="1" applyAlignment="1">
      <alignment horizontal="center" vertical="center"/>
    </xf>
    <xf numFmtId="4" fontId="15" fillId="8" borderId="1" xfId="0" applyNumberFormat="1" applyFont="1" applyFill="1" applyBorder="1" applyAlignment="1">
      <alignment horizontal="center" vertical="center" wrapText="1"/>
    </xf>
    <xf numFmtId="0" fontId="11" fillId="0" borderId="3" xfId="0" applyFont="1" applyFill="1" applyBorder="1"/>
    <xf numFmtId="2" fontId="12" fillId="0" borderId="4" xfId="0" applyNumberFormat="1" applyFont="1" applyFill="1" applyBorder="1" applyAlignment="1">
      <alignment horizontal="center" vertical="center" wrapText="1"/>
    </xf>
    <xf numFmtId="0" fontId="23" fillId="0" borderId="0" xfId="0" applyFont="1" applyFill="1" applyBorder="1"/>
    <xf numFmtId="0" fontId="25" fillId="0" borderId="0" xfId="0" applyFont="1" applyFill="1" applyBorder="1" applyAlignment="1">
      <alignment horizontal="center" vertical="center"/>
    </xf>
    <xf numFmtId="0" fontId="25" fillId="0" borderId="0" xfId="0" applyNumberFormat="1" applyFont="1" applyFill="1" applyBorder="1" applyAlignment="1">
      <alignment horizontal="center" vertical="center"/>
    </xf>
    <xf numFmtId="20" fontId="23"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167" fontId="25" fillId="0" borderId="0"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64" fontId="29" fillId="9" borderId="0" xfId="0" applyNumberFormat="1" applyFont="1" applyFill="1" applyBorder="1"/>
    <xf numFmtId="164" fontId="31" fillId="9" borderId="0" xfId="0" applyNumberFormat="1" applyFont="1" applyFill="1" applyBorder="1"/>
    <xf numFmtId="164" fontId="32" fillId="9" borderId="0" xfId="0" applyNumberFormat="1" applyFont="1" applyFill="1" applyBorder="1"/>
    <xf numFmtId="164" fontId="26" fillId="9" borderId="0" xfId="0" applyNumberFormat="1" applyFont="1" applyFill="1" applyBorder="1"/>
    <xf numFmtId="166" fontId="30" fillId="9" borderId="0" xfId="0" applyNumberFormat="1" applyFont="1" applyFill="1" applyBorder="1"/>
    <xf numFmtId="166" fontId="33" fillId="9" borderId="0" xfId="0" applyNumberFormat="1" applyFont="1" applyFill="1" applyBorder="1"/>
    <xf numFmtId="0" fontId="28" fillId="9" borderId="0" xfId="0" applyFont="1" applyFill="1" applyBorder="1"/>
    <xf numFmtId="0" fontId="30" fillId="9" borderId="0" xfId="0" applyFont="1" applyFill="1" applyBorder="1"/>
    <xf numFmtId="166" fontId="0" fillId="0" borderId="2" xfId="0" applyNumberFormat="1" applyBorder="1"/>
    <xf numFmtId="164" fontId="32" fillId="10" borderId="0" xfId="0" applyNumberFormat="1" applyFont="1" applyFill="1" applyBorder="1"/>
    <xf numFmtId="0" fontId="35" fillId="0" borderId="0" xfId="0" applyFont="1"/>
    <xf numFmtId="0" fontId="35" fillId="0" borderId="0" xfId="0" applyFont="1" applyAlignment="1">
      <alignment wrapText="1"/>
    </xf>
    <xf numFmtId="2" fontId="0" fillId="0" borderId="2" xfId="0" applyNumberFormat="1" applyBorder="1" applyAlignment="1">
      <alignment horizontal="center"/>
    </xf>
    <xf numFmtId="0" fontId="0" fillId="0" borderId="0" xfId="0" applyAlignment="1">
      <alignment horizontal="left"/>
    </xf>
    <xf numFmtId="0" fontId="11" fillId="0" borderId="0" xfId="0" applyFont="1" applyAlignment="1">
      <alignment horizontal="left"/>
    </xf>
    <xf numFmtId="0" fontId="23" fillId="0" borderId="7" xfId="0" applyFont="1" applyFill="1" applyBorder="1"/>
    <xf numFmtId="0" fontId="14" fillId="0" borderId="5" xfId="0" applyFont="1" applyFill="1" applyBorder="1"/>
    <xf numFmtId="164" fontId="30" fillId="9" borderId="0" xfId="0" applyNumberFormat="1" applyFont="1" applyFill="1" applyBorder="1"/>
    <xf numFmtId="164" fontId="30" fillId="10" borderId="0" xfId="0" applyNumberFormat="1" applyFont="1" applyFill="1" applyBorder="1"/>
    <xf numFmtId="164" fontId="26" fillId="9" borderId="0" xfId="0" applyNumberFormat="1" applyFont="1" applyFill="1" applyBorder="1" applyAlignment="1">
      <alignment wrapText="1"/>
    </xf>
    <xf numFmtId="0" fontId="39" fillId="0" borderId="0" xfId="0" applyFont="1"/>
    <xf numFmtId="0" fontId="23" fillId="0" borderId="0" xfId="0" applyFont="1"/>
    <xf numFmtId="0" fontId="23" fillId="0" borderId="0" xfId="0" applyFont="1" applyFill="1"/>
    <xf numFmtId="166" fontId="7" fillId="0" borderId="2" xfId="0" applyNumberFormat="1" applyFont="1" applyFill="1" applyBorder="1" applyAlignment="1">
      <alignment horizontal="center" vertical="center"/>
    </xf>
    <xf numFmtId="0" fontId="14" fillId="0" borderId="0" xfId="0" applyFont="1" applyAlignment="1">
      <alignment horizontal="right"/>
    </xf>
    <xf numFmtId="0" fontId="14" fillId="12" borderId="0" xfId="0" applyFont="1" applyFill="1" applyAlignment="1">
      <alignment horizontal="center"/>
    </xf>
    <xf numFmtId="164" fontId="0" fillId="12" borderId="0" xfId="0" applyNumberFormat="1" applyFill="1" applyAlignment="1">
      <alignment horizontal="center"/>
    </xf>
    <xf numFmtId="167" fontId="14" fillId="12" borderId="0" xfId="0" applyNumberFormat="1" applyFont="1" applyFill="1" applyAlignment="1">
      <alignment horizontal="center"/>
    </xf>
    <xf numFmtId="0" fontId="42" fillId="0" borderId="0" xfId="0" applyFont="1" applyFill="1" applyAlignment="1">
      <alignment horizontal="center"/>
    </xf>
    <xf numFmtId="0" fontId="43" fillId="0" borderId="0" xfId="0" applyFont="1" applyAlignment="1">
      <alignment horizontal="center"/>
    </xf>
    <xf numFmtId="15" fontId="42" fillId="0" borderId="0" xfId="0" applyNumberFormat="1" applyFont="1" applyFill="1" applyAlignment="1">
      <alignment horizontal="center"/>
    </xf>
    <xf numFmtId="0" fontId="44" fillId="0" borderId="0" xfId="0" applyFont="1" applyAlignment="1">
      <alignment horizontal="center"/>
    </xf>
    <xf numFmtId="0" fontId="44" fillId="0" borderId="0" xfId="0" applyFont="1"/>
    <xf numFmtId="0" fontId="13" fillId="0" borderId="0" xfId="0" applyFont="1" applyAlignment="1">
      <alignment horizontal="right"/>
    </xf>
    <xf numFmtId="0" fontId="0" fillId="12" borderId="0" xfId="0" applyFill="1" applyAlignment="1">
      <alignment horizontal="center"/>
    </xf>
    <xf numFmtId="168" fontId="0" fillId="12" borderId="0" xfId="0" applyNumberFormat="1" applyFill="1" applyAlignment="1">
      <alignment horizontal="center"/>
    </xf>
    <xf numFmtId="0" fontId="16" fillId="4" borderId="0" xfId="0" applyFont="1" applyFill="1" applyBorder="1" applyAlignment="1">
      <alignment horizontal="center" vertical="center" wrapText="1"/>
    </xf>
    <xf numFmtId="0" fontId="16" fillId="0" borderId="0" xfId="0" applyFont="1" applyAlignment="1">
      <alignment horizontal="center" vertical="center"/>
    </xf>
    <xf numFmtId="164" fontId="16" fillId="0" borderId="0" xfId="0" applyNumberFormat="1" applyFont="1" applyAlignment="1">
      <alignment horizontal="center" vertical="center"/>
    </xf>
    <xf numFmtId="0" fontId="15" fillId="13" borderId="0" xfId="0" applyFont="1" applyFill="1" applyAlignment="1">
      <alignment horizontal="center" vertical="center" wrapText="1"/>
    </xf>
    <xf numFmtId="0" fontId="15" fillId="0" borderId="0" xfId="0" applyNumberFormat="1" applyFont="1" applyAlignment="1">
      <alignment horizontal="center" vertical="center" wrapText="1"/>
    </xf>
    <xf numFmtId="168" fontId="15" fillId="0" borderId="0" xfId="0" applyNumberFormat="1" applyFont="1" applyAlignment="1">
      <alignment horizontal="center" vertical="center" wrapText="1"/>
    </xf>
    <xf numFmtId="164" fontId="15" fillId="0" borderId="0" xfId="0" applyNumberFormat="1" applyFont="1" applyAlignment="1">
      <alignment horizontal="center" vertical="center" wrapText="1"/>
    </xf>
    <xf numFmtId="0" fontId="21" fillId="0" borderId="0" xfId="0" applyFont="1" applyAlignment="1">
      <alignment horizontal="center"/>
    </xf>
    <xf numFmtId="0" fontId="21" fillId="0" borderId="0" xfId="0" quotePrefix="1" applyFont="1" applyAlignment="1">
      <alignment horizontal="center"/>
    </xf>
    <xf numFmtId="0" fontId="36" fillId="0" borderId="0" xfId="125"/>
    <xf numFmtId="0" fontId="23" fillId="0" borderId="0" xfId="0" applyFont="1" applyAlignment="1">
      <alignment horizontal="right"/>
    </xf>
    <xf numFmtId="0" fontId="45" fillId="0" borderId="0" xfId="125" applyFont="1"/>
    <xf numFmtId="0" fontId="46" fillId="0" borderId="0" xfId="0" applyFont="1" applyAlignment="1">
      <alignment horizontal="center"/>
    </xf>
    <xf numFmtId="0" fontId="20" fillId="0" borderId="0" xfId="0" applyFont="1" applyFill="1" applyAlignment="1">
      <alignment horizontal="center"/>
    </xf>
    <xf numFmtId="0" fontId="0" fillId="11" borderId="0" xfId="0" applyFill="1" applyAlignment="1">
      <alignment horizontal="center"/>
    </xf>
    <xf numFmtId="1" fontId="46" fillId="0" borderId="0" xfId="0" applyNumberFormat="1" applyFont="1" applyAlignment="1">
      <alignment horizontal="center"/>
    </xf>
    <xf numFmtId="0" fontId="47" fillId="0" borderId="0" xfId="0" applyFont="1" applyAlignment="1">
      <alignment horizontal="center" vertical="center" wrapText="1"/>
    </xf>
    <xf numFmtId="167" fontId="47" fillId="0" borderId="0" xfId="0" applyNumberFormat="1" applyFont="1" applyAlignment="1">
      <alignment horizontal="center" vertical="center" wrapText="1"/>
    </xf>
    <xf numFmtId="0" fontId="48" fillId="0" borderId="0" xfId="0" applyFont="1" applyAlignment="1">
      <alignment horizontal="center"/>
    </xf>
    <xf numFmtId="0" fontId="0" fillId="0" borderId="0" xfId="0" applyNumberFormat="1" applyFont="1" applyAlignment="1">
      <alignment horizontal="center"/>
    </xf>
    <xf numFmtId="1" fontId="0" fillId="0" borderId="0" xfId="0" applyNumberFormat="1" applyAlignment="1">
      <alignment horizontal="center"/>
    </xf>
    <xf numFmtId="164" fontId="46" fillId="0" borderId="0" xfId="0" applyNumberFormat="1" applyFont="1" applyAlignment="1">
      <alignment horizontal="center"/>
    </xf>
    <xf numFmtId="1"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NumberFormat="1" applyFont="1" applyAlignment="1">
      <alignment horizontal="left"/>
    </xf>
    <xf numFmtId="0" fontId="49" fillId="0" borderId="0" xfId="0" applyFont="1" applyAlignment="1">
      <alignment horizontal="center"/>
    </xf>
    <xf numFmtId="0" fontId="50" fillId="0" borderId="0" xfId="0" applyFont="1" applyAlignment="1">
      <alignment horizontal="center"/>
    </xf>
    <xf numFmtId="0" fontId="38" fillId="0" borderId="0" xfId="0" applyFont="1" applyAlignment="1">
      <alignment horizontal="center"/>
    </xf>
    <xf numFmtId="0" fontId="0" fillId="0" borderId="0" xfId="0" applyFill="1" applyAlignment="1">
      <alignment horizontal="center"/>
    </xf>
    <xf numFmtId="0" fontId="47" fillId="0" borderId="0" xfId="0" applyFont="1" applyFill="1" applyAlignment="1">
      <alignment horizontal="center" vertical="center" wrapText="1"/>
    </xf>
    <xf numFmtId="0" fontId="46" fillId="11" borderId="0" xfId="0" applyFont="1" applyFill="1" applyAlignment="1">
      <alignment horizontal="center"/>
    </xf>
    <xf numFmtId="49" fontId="21" fillId="13" borderId="0" xfId="0" applyNumberFormat="1" applyFont="1" applyFill="1" applyAlignment="1">
      <alignment horizontal="center"/>
    </xf>
    <xf numFmtId="0" fontId="53" fillId="0" borderId="0" xfId="0" applyFont="1" applyFill="1" applyAlignment="1">
      <alignment horizontal="center"/>
    </xf>
    <xf numFmtId="0" fontId="38" fillId="0" borderId="0" xfId="0" applyFont="1" applyFill="1" applyAlignment="1">
      <alignment horizontal="center"/>
    </xf>
    <xf numFmtId="1" fontId="54" fillId="0" borderId="0" xfId="0" applyNumberFormat="1" applyFont="1" applyAlignment="1">
      <alignment horizontal="center"/>
    </xf>
    <xf numFmtId="1" fontId="55" fillId="0" borderId="0" xfId="0" applyNumberFormat="1" applyFont="1" applyAlignment="1">
      <alignment horizontal="center"/>
    </xf>
    <xf numFmtId="1" fontId="56" fillId="0" borderId="0" xfId="0" applyNumberFormat="1" applyFont="1" applyFill="1" applyAlignment="1">
      <alignment horizontal="center"/>
    </xf>
    <xf numFmtId="1" fontId="56" fillId="0" borderId="3" xfId="0" quotePrefix="1" applyNumberFormat="1" applyFont="1" applyFill="1" applyBorder="1" applyAlignment="1">
      <alignment horizontal="left"/>
    </xf>
    <xf numFmtId="1" fontId="56" fillId="0" borderId="0" xfId="0" applyNumberFormat="1" applyFont="1" applyAlignment="1">
      <alignment horizontal="center"/>
    </xf>
    <xf numFmtId="1" fontId="55" fillId="0" borderId="0" xfId="0" applyNumberFormat="1" applyFont="1" applyFill="1" applyAlignment="1">
      <alignment horizontal="center"/>
    </xf>
    <xf numFmtId="1" fontId="56" fillId="0" borderId="0" xfId="0" applyNumberFormat="1" applyFont="1" applyAlignment="1">
      <alignment horizontal="left"/>
    </xf>
    <xf numFmtId="14" fontId="1" fillId="0" borderId="2" xfId="0" applyNumberFormat="1" applyFont="1" applyFill="1" applyBorder="1" applyAlignment="1">
      <alignment horizontal="center"/>
    </xf>
    <xf numFmtId="0" fontId="0" fillId="0" borderId="3" xfId="0" quotePrefix="1" applyFill="1" applyBorder="1" applyAlignment="1">
      <alignment horizontal="left"/>
    </xf>
    <xf numFmtId="49" fontId="23" fillId="0" borderId="5" xfId="0" applyNumberFormat="1" applyFont="1" applyFill="1" applyBorder="1"/>
    <xf numFmtId="164" fontId="29" fillId="9" borderId="6" xfId="0" applyNumberFormat="1" applyFont="1" applyFill="1" applyBorder="1"/>
    <xf numFmtId="164" fontId="30" fillId="9" borderId="9" xfId="0" applyNumberFormat="1" applyFont="1" applyFill="1" applyBorder="1"/>
    <xf numFmtId="164" fontId="31" fillId="9" borderId="9" xfId="0" applyNumberFormat="1" applyFont="1" applyFill="1" applyBorder="1"/>
    <xf numFmtId="164" fontId="32" fillId="9" borderId="9" xfId="0" applyNumberFormat="1" applyFont="1" applyFill="1" applyBorder="1"/>
    <xf numFmtId="164" fontId="26" fillId="9" borderId="9" xfId="0" applyNumberFormat="1" applyFont="1" applyFill="1" applyBorder="1"/>
    <xf numFmtId="2" fontId="33" fillId="9" borderId="9" xfId="0" applyNumberFormat="1" applyFont="1" applyFill="1" applyBorder="1"/>
    <xf numFmtId="2" fontId="30" fillId="9" borderId="9" xfId="0" applyNumberFormat="1" applyFont="1" applyFill="1" applyBorder="1"/>
    <xf numFmtId="2" fontId="28" fillId="9" borderId="9" xfId="0" applyNumberFormat="1" applyFont="1" applyFill="1" applyBorder="1"/>
    <xf numFmtId="0" fontId="7" fillId="0" borderId="1" xfId="0" applyFont="1" applyBorder="1" applyAlignment="1">
      <alignment horizontal="center" vertical="center"/>
    </xf>
    <xf numFmtId="164" fontId="57" fillId="14" borderId="10" xfId="0" applyNumberFormat="1" applyFont="1" applyFill="1" applyBorder="1"/>
    <xf numFmtId="164" fontId="58" fillId="14" borderId="10" xfId="0" applyNumberFormat="1" applyFont="1" applyFill="1" applyBorder="1"/>
    <xf numFmtId="164" fontId="59" fillId="14" borderId="10" xfId="0" applyNumberFormat="1" applyFont="1" applyFill="1" applyBorder="1"/>
    <xf numFmtId="164" fontId="60" fillId="14" borderId="10" xfId="0" applyNumberFormat="1" applyFont="1" applyFill="1" applyBorder="1"/>
    <xf numFmtId="166" fontId="61" fillId="14" borderId="10" xfId="0" applyNumberFormat="1" applyFont="1" applyFill="1" applyBorder="1"/>
    <xf numFmtId="166" fontId="62" fillId="14" borderId="10" xfId="0" applyNumberFormat="1" applyFont="1" applyFill="1" applyBorder="1"/>
    <xf numFmtId="0" fontId="63" fillId="14" borderId="10" xfId="0" applyFont="1" applyFill="1" applyBorder="1"/>
    <xf numFmtId="0" fontId="62" fillId="14" borderId="10" xfId="0" applyFont="1" applyFill="1" applyBorder="1"/>
    <xf numFmtId="2" fontId="30" fillId="0" borderId="0" xfId="0" applyNumberFormat="1" applyFont="1" applyFill="1" applyBorder="1"/>
    <xf numFmtId="2" fontId="15" fillId="7" borderId="1" xfId="0" applyNumberFormat="1" applyFont="1" applyFill="1" applyBorder="1" applyAlignment="1">
      <alignment horizontal="center" vertical="center" wrapText="1"/>
    </xf>
    <xf numFmtId="2" fontId="15" fillId="8" borderId="1" xfId="0" applyNumberFormat="1" applyFont="1" applyFill="1" applyBorder="1" applyAlignment="1">
      <alignment horizontal="center" vertical="center" wrapText="1"/>
    </xf>
    <xf numFmtId="166" fontId="64" fillId="0" borderId="11" xfId="0" applyNumberFormat="1" applyFont="1" applyFill="1" applyBorder="1" applyAlignment="1">
      <alignment horizontal="center"/>
    </xf>
    <xf numFmtId="2" fontId="64" fillId="0" borderId="11" xfId="0" applyNumberFormat="1" applyFont="1" applyFill="1" applyBorder="1" applyAlignment="1">
      <alignment horizontal="center"/>
    </xf>
    <xf numFmtId="166" fontId="12" fillId="0" borderId="11" xfId="0" applyNumberFormat="1" applyFont="1" applyFill="1" applyBorder="1" applyAlignment="1">
      <alignment horizontal="center" vertical="center" wrapText="1"/>
    </xf>
    <xf numFmtId="49" fontId="40" fillId="15" borderId="8" xfId="0" applyNumberFormat="1" applyFont="1" applyFill="1" applyBorder="1" applyAlignment="1">
      <alignment horizontal="center" vertical="center"/>
    </xf>
    <xf numFmtId="166" fontId="40" fillId="15" borderId="8" xfId="0" applyNumberFormat="1" applyFont="1" applyFill="1" applyBorder="1" applyAlignment="1">
      <alignment horizontal="center" vertical="center"/>
    </xf>
    <xf numFmtId="166" fontId="40" fillId="15" borderId="8" xfId="0" applyNumberFormat="1" applyFont="1" applyFill="1" applyBorder="1" applyAlignment="1">
      <alignment horizontal="center" vertical="center" wrapText="1"/>
    </xf>
    <xf numFmtId="2" fontId="40" fillId="15" borderId="8" xfId="0" applyNumberFormat="1" applyFont="1" applyFill="1" applyBorder="1" applyAlignment="1">
      <alignment horizontal="center" vertical="center"/>
    </xf>
    <xf numFmtId="166" fontId="40" fillId="15" borderId="8" xfId="0" applyNumberFormat="1" applyFont="1" applyFill="1" applyBorder="1"/>
    <xf numFmtId="49" fontId="40" fillId="16" borderId="8" xfId="0" applyNumberFormat="1" applyFont="1" applyFill="1" applyBorder="1" applyAlignment="1">
      <alignment horizontal="center" vertical="center"/>
    </xf>
    <xf numFmtId="166" fontId="40" fillId="16" borderId="8" xfId="0" applyNumberFormat="1" applyFont="1" applyFill="1" applyBorder="1" applyAlignment="1">
      <alignment horizontal="center" vertical="center"/>
    </xf>
    <xf numFmtId="166" fontId="40" fillId="16" borderId="8" xfId="0" applyNumberFormat="1" applyFont="1" applyFill="1" applyBorder="1" applyAlignment="1">
      <alignment horizontal="center" vertical="center" wrapText="1"/>
    </xf>
    <xf numFmtId="2" fontId="40" fillId="16" borderId="8" xfId="0" applyNumberFormat="1" applyFont="1" applyFill="1" applyBorder="1" applyAlignment="1">
      <alignment horizontal="center" vertical="center"/>
    </xf>
    <xf numFmtId="166" fontId="40" fillId="16" borderId="8" xfId="0" applyNumberFormat="1" applyFont="1" applyFill="1" applyBorder="1"/>
    <xf numFmtId="164" fontId="40" fillId="17" borderId="8" xfId="0" applyNumberFormat="1" applyFont="1" applyFill="1" applyBorder="1" applyAlignment="1">
      <alignment horizontal="center" vertical="center"/>
    </xf>
    <xf numFmtId="166" fontId="40" fillId="17" borderId="8" xfId="0" applyNumberFormat="1" applyFont="1" applyFill="1" applyBorder="1" applyAlignment="1">
      <alignment horizontal="center" vertical="center" wrapText="1"/>
    </xf>
    <xf numFmtId="10" fontId="40" fillId="17" borderId="8" xfId="0" applyNumberFormat="1" applyFont="1" applyFill="1" applyBorder="1" applyAlignment="1">
      <alignment horizontal="center" vertical="center"/>
    </xf>
    <xf numFmtId="10" fontId="40" fillId="17" borderId="8" xfId="0" applyNumberFormat="1" applyFont="1" applyFill="1" applyBorder="1"/>
    <xf numFmtId="10" fontId="39" fillId="0" borderId="0" xfId="0" applyNumberFormat="1" applyFont="1"/>
    <xf numFmtId="0" fontId="65" fillId="0" borderId="0" xfId="0" applyFont="1"/>
    <xf numFmtId="0" fontId="66" fillId="0" borderId="0" xfId="0" applyFont="1"/>
    <xf numFmtId="0" fontId="67" fillId="0" borderId="0" xfId="125" applyFont="1"/>
    <xf numFmtId="0" fontId="66" fillId="0" borderId="0" xfId="125" applyFont="1"/>
  </cellXfs>
  <cellStyles count="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s>
  <dxfs count="78">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hyperlink" Target="https://seabass.gsfc.nasa.gov/hplc2sb/" TargetMode="External"/><Relationship Id="rId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59"/>
  <sheetViews>
    <sheetView tabSelected="1" topLeftCell="A10" workbookViewId="0">
      <selection activeCell="A45" activeCellId="5" sqref="A16:XFD16 A22:XFD22 A26:XFD26 A30:XFD30 A38:XFD38 A45:XFD45"/>
    </sheetView>
  </sheetViews>
  <sheetFormatPr baseColWidth="10" defaultColWidth="9.1640625" defaultRowHeight="12.75" customHeight="1" x14ac:dyDescent="0.15"/>
  <cols>
    <col min="1" max="1" width="11.5" style="64" bestFit="1" customWidth="1"/>
    <col min="2" max="2" width="15.5" style="64" bestFit="1" customWidth="1"/>
    <col min="3" max="3" width="42.6640625" style="64" bestFit="1" customWidth="1"/>
    <col min="4" max="4" width="8.83203125" style="64" bestFit="1" customWidth="1"/>
    <col min="5" max="5" width="9.5" style="64" customWidth="1"/>
    <col min="6" max="7" width="7.83203125" style="64" customWidth="1"/>
    <col min="8" max="8" width="10.1640625" style="64" customWidth="1"/>
    <col min="9" max="9" width="9.5" style="64" customWidth="1"/>
    <col min="10" max="10" width="8.83203125" style="64" customWidth="1"/>
    <col min="11" max="11" width="14.5" style="64" customWidth="1"/>
    <col min="12" max="12" width="5.5" style="64" customWidth="1"/>
    <col min="13" max="13" width="5.83203125" style="64" customWidth="1"/>
    <col min="14" max="14" width="9.83203125" style="64" customWidth="1"/>
    <col min="15" max="15" width="11.33203125" style="64" customWidth="1"/>
    <col min="16" max="16" width="6.33203125" style="56" customWidth="1"/>
    <col min="17" max="17" width="9.6640625" style="98" customWidth="1"/>
    <col min="18" max="18" width="9.1640625" style="103" bestFit="1" customWidth="1"/>
    <col min="19" max="19" width="5.33203125" style="104" bestFit="1" customWidth="1"/>
    <col min="20" max="20" width="9.6640625" style="63" customWidth="1"/>
    <col min="21" max="21" width="8.5" style="64" customWidth="1"/>
    <col min="22" max="22" width="10.1640625" style="64" customWidth="1"/>
    <col min="23" max="24" width="10.5" style="64" bestFit="1" customWidth="1"/>
    <col min="25" max="25" width="9.1640625" style="64" bestFit="1" customWidth="1"/>
    <col min="26" max="27" width="9.1640625" style="64" customWidth="1"/>
    <col min="28" max="33" width="9.1640625" style="64" bestFit="1" customWidth="1"/>
    <col min="34" max="34" width="11.5" style="64" customWidth="1"/>
    <col min="35" max="35" width="10.5" style="64" customWidth="1"/>
    <col min="36" max="36" width="9.33203125" style="64" customWidth="1"/>
    <col min="37" max="37" width="11.33203125" style="64" customWidth="1"/>
    <col min="38" max="38" width="10.5" style="64" customWidth="1"/>
    <col min="39" max="39" width="9.1640625" style="64" bestFit="1" customWidth="1"/>
    <col min="40" max="40" width="9.1640625" style="64" customWidth="1"/>
    <col min="41" max="41" width="9.6640625" style="64" customWidth="1"/>
    <col min="42" max="43" width="9.1640625" style="64" bestFit="1" customWidth="1"/>
    <col min="44" max="44" width="8.83203125" style="64" customWidth="1"/>
    <col min="45" max="46" width="9.1640625" style="64" customWidth="1"/>
    <col min="47" max="47" width="10.6640625" style="64" customWidth="1"/>
    <col min="48" max="48" width="9.6640625" style="62" customWidth="1"/>
    <col min="49" max="55" width="9.1640625" style="62" bestFit="1" customWidth="1"/>
    <col min="56" max="56" width="20.6640625" style="64" customWidth="1"/>
    <col min="57" max="59" width="12.5" style="64" customWidth="1"/>
    <col min="60" max="60" width="11.1640625" style="64" customWidth="1"/>
    <col min="61" max="61" width="11" style="64" customWidth="1"/>
    <col min="62" max="62" width="12.83203125" style="64" customWidth="1"/>
    <col min="63" max="63" width="9.6640625" style="64" customWidth="1"/>
    <col min="64" max="16384" width="9.1640625" style="64"/>
  </cols>
  <sheetData>
    <row r="1" spans="1:66" ht="14" customHeight="1" x14ac:dyDescent="0.25">
      <c r="A1" s="117"/>
      <c r="B1" s="56"/>
      <c r="C1" s="56"/>
      <c r="D1" s="56"/>
      <c r="E1" s="56"/>
      <c r="F1" s="56"/>
      <c r="G1" s="56"/>
      <c r="H1" s="56"/>
      <c r="I1" s="56"/>
      <c r="J1" s="56"/>
      <c r="K1" s="56"/>
      <c r="L1" s="56"/>
      <c r="M1" s="57"/>
      <c r="N1" s="56"/>
      <c r="O1" s="56"/>
      <c r="Q1" s="58"/>
      <c r="R1" s="59"/>
      <c r="S1" s="60"/>
      <c r="T1" s="61"/>
      <c r="U1" s="56"/>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row>
    <row r="2" spans="1:66" ht="14" customHeight="1" x14ac:dyDescent="0.2">
      <c r="B2" s="56"/>
      <c r="C2" s="56"/>
      <c r="D2" s="56"/>
      <c r="E2" s="56"/>
      <c r="F2" s="56"/>
      <c r="G2" s="56"/>
      <c r="H2" s="56"/>
      <c r="I2" s="56"/>
      <c r="J2" s="56"/>
      <c r="K2" s="56"/>
      <c r="L2" s="56"/>
      <c r="M2" s="57"/>
      <c r="N2" s="56"/>
      <c r="O2" s="56"/>
      <c r="P2" s="65"/>
      <c r="Q2" s="58"/>
      <c r="R2" s="59"/>
      <c r="S2" s="60"/>
      <c r="T2" s="61"/>
      <c r="U2" s="56"/>
      <c r="AH2" s="66"/>
      <c r="AI2" s="66"/>
      <c r="AL2" s="66"/>
      <c r="AO2" s="66"/>
      <c r="AR2" s="66"/>
      <c r="AU2" s="66"/>
      <c r="AV2" s="67"/>
      <c r="AW2" s="67"/>
      <c r="AX2" s="67"/>
      <c r="AY2" s="67"/>
      <c r="AZ2" s="67"/>
      <c r="BA2" s="67"/>
      <c r="BB2" s="67"/>
      <c r="BC2" s="67"/>
      <c r="BD2" s="67"/>
      <c r="BE2" s="67"/>
      <c r="BF2" s="67"/>
      <c r="BG2" s="67"/>
      <c r="BH2" s="66"/>
      <c r="BI2" s="66"/>
      <c r="BJ2" s="67"/>
    </row>
    <row r="3" spans="1:66" ht="14" customHeight="1" x14ac:dyDescent="0.2">
      <c r="A3" s="68"/>
      <c r="B3" s="56"/>
      <c r="C3" s="56"/>
      <c r="D3" s="56"/>
      <c r="E3" s="205" t="s">
        <v>407</v>
      </c>
      <c r="F3" s="56"/>
      <c r="G3" s="56"/>
      <c r="H3" s="56"/>
      <c r="I3" s="56"/>
      <c r="J3" s="56"/>
      <c r="K3" s="56"/>
      <c r="L3" s="56"/>
      <c r="M3" s="57"/>
      <c r="N3" s="56"/>
      <c r="O3" s="56"/>
      <c r="P3" s="69"/>
      <c r="Q3" s="58"/>
      <c r="R3" s="59"/>
      <c r="S3" s="60"/>
      <c r="T3" s="61"/>
      <c r="U3" s="56"/>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row>
    <row r="4" spans="1:66" s="70" customFormat="1" ht="14" customHeight="1" x14ac:dyDescent="0.2">
      <c r="B4" s="71"/>
      <c r="C4" s="71"/>
      <c r="D4" s="71"/>
      <c r="E4" s="200" t="s">
        <v>406</v>
      </c>
      <c r="F4" s="71"/>
      <c r="G4" s="71"/>
      <c r="H4" s="71"/>
      <c r="I4" s="71"/>
      <c r="J4" s="71"/>
      <c r="K4" s="71"/>
      <c r="L4" s="71"/>
      <c r="M4" s="72"/>
      <c r="N4" s="71"/>
      <c r="O4" s="71"/>
      <c r="P4" s="73"/>
      <c r="Q4" s="58"/>
      <c r="R4" s="74"/>
      <c r="S4" s="75"/>
      <c r="T4" s="76"/>
      <c r="U4" s="71"/>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7"/>
      <c r="AW4" s="77"/>
      <c r="AX4" s="77"/>
      <c r="AY4" s="77"/>
      <c r="AZ4" s="77"/>
      <c r="BA4" s="77"/>
      <c r="BB4" s="77"/>
      <c r="BC4" s="77"/>
      <c r="BF4" s="107"/>
    </row>
    <row r="5" spans="1:66" s="86" customFormat="1" ht="14" customHeight="1" x14ac:dyDescent="0.2">
      <c r="A5" s="79"/>
      <c r="B5" s="80"/>
      <c r="C5" s="80"/>
      <c r="D5" s="80"/>
      <c r="E5" s="79" t="s">
        <v>405</v>
      </c>
      <c r="F5" s="80"/>
      <c r="G5" s="80"/>
      <c r="H5" s="80"/>
      <c r="I5" s="80"/>
      <c r="J5" s="80"/>
      <c r="K5" s="80"/>
      <c r="L5" s="80"/>
      <c r="M5" s="81"/>
      <c r="N5" s="80"/>
      <c r="O5" s="80"/>
      <c r="P5" s="73"/>
      <c r="Q5" s="58"/>
      <c r="R5" s="74"/>
      <c r="S5" s="82"/>
      <c r="T5" s="83"/>
      <c r="U5" s="80"/>
      <c r="V5" s="66"/>
      <c r="W5" s="66"/>
      <c r="X5" s="66"/>
      <c r="Y5" s="66"/>
      <c r="Z5" s="66"/>
      <c r="AA5" s="66"/>
      <c r="AB5" s="66"/>
      <c r="AC5" s="66"/>
      <c r="AD5" s="66"/>
      <c r="AE5" s="66"/>
      <c r="AF5" s="66"/>
      <c r="AG5" s="66"/>
      <c r="AH5" s="85"/>
      <c r="AI5" s="85"/>
      <c r="AJ5" s="85"/>
      <c r="AK5" s="85"/>
      <c r="AL5" s="85"/>
      <c r="AM5" s="85"/>
      <c r="AO5" s="85"/>
      <c r="AP5" s="85"/>
      <c r="AQ5" s="85"/>
      <c r="AR5" s="85"/>
      <c r="AS5" s="85"/>
      <c r="AT5" s="85"/>
      <c r="AU5" s="85"/>
      <c r="AV5" s="84"/>
      <c r="AW5" s="84"/>
      <c r="AX5" s="84"/>
      <c r="AY5" s="84"/>
      <c r="AZ5" s="84"/>
      <c r="BA5" s="84"/>
      <c r="BB5" s="84"/>
      <c r="BC5" s="84"/>
    </row>
    <row r="6" spans="1:66" s="86" customFormat="1" ht="14" customHeight="1" x14ac:dyDescent="0.2">
      <c r="A6" s="79"/>
      <c r="B6" s="80"/>
      <c r="C6" s="80"/>
      <c r="D6" s="80"/>
      <c r="E6" s="187" t="s">
        <v>399</v>
      </c>
      <c r="F6" s="80"/>
      <c r="G6" s="80"/>
      <c r="H6" s="80"/>
      <c r="I6" s="80"/>
      <c r="J6" s="80"/>
      <c r="K6" s="80"/>
      <c r="L6" s="80"/>
      <c r="M6" s="87"/>
      <c r="N6" s="88"/>
      <c r="O6" s="88"/>
      <c r="P6" s="89"/>
      <c r="Q6" s="89"/>
      <c r="R6" s="89"/>
      <c r="S6" s="90"/>
      <c r="T6" s="91"/>
      <c r="U6" s="80"/>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row>
    <row r="7" spans="1:66" s="108" customFormat="1" ht="34" customHeight="1" x14ac:dyDescent="0.25">
      <c r="B7" s="109"/>
      <c r="C7" s="109"/>
      <c r="D7" s="109"/>
      <c r="E7" s="109"/>
      <c r="F7" s="109"/>
      <c r="G7" s="109"/>
      <c r="H7" s="109"/>
      <c r="I7" s="109"/>
      <c r="J7" s="109"/>
      <c r="K7" s="109"/>
      <c r="L7" s="109"/>
      <c r="M7" s="110"/>
      <c r="N7" s="109"/>
      <c r="O7" s="109"/>
      <c r="P7" s="111"/>
      <c r="Q7" s="112"/>
      <c r="R7" s="113"/>
      <c r="S7" s="114"/>
      <c r="T7" s="115"/>
      <c r="U7" s="109"/>
      <c r="V7" s="127" t="s">
        <v>49</v>
      </c>
      <c r="W7" s="144"/>
      <c r="X7" s="144"/>
      <c r="Y7" s="144"/>
      <c r="Z7" s="144"/>
      <c r="AA7" s="144"/>
      <c r="AB7" s="144"/>
      <c r="AC7" s="144"/>
      <c r="AD7" s="144"/>
      <c r="AE7" s="144"/>
      <c r="AF7" s="144"/>
      <c r="AG7" s="144"/>
      <c r="AH7" s="128" t="s">
        <v>50</v>
      </c>
      <c r="AI7" s="144"/>
      <c r="AJ7" s="144"/>
      <c r="AK7" s="144"/>
      <c r="AL7" s="144"/>
      <c r="AM7" s="144"/>
      <c r="AN7" s="144"/>
      <c r="AO7" s="129" t="s">
        <v>51</v>
      </c>
      <c r="AP7" s="144"/>
      <c r="AQ7" s="144"/>
      <c r="AR7" s="144"/>
      <c r="AS7" s="145"/>
      <c r="AT7" s="145"/>
      <c r="AU7" s="146" t="s">
        <v>52</v>
      </c>
      <c r="AV7" s="132" t="s">
        <v>54</v>
      </c>
      <c r="AW7" s="131"/>
      <c r="AX7" s="131"/>
      <c r="AY7" s="131"/>
      <c r="AZ7" s="131"/>
      <c r="BA7" s="131"/>
      <c r="BB7" s="131"/>
      <c r="BC7" s="131"/>
      <c r="BD7" s="133" t="s">
        <v>53</v>
      </c>
      <c r="BE7" s="134"/>
      <c r="BF7" s="134"/>
      <c r="BG7" s="134"/>
      <c r="BH7" s="134"/>
      <c r="BI7" s="134"/>
      <c r="BJ7" s="134"/>
      <c r="BK7" s="142"/>
    </row>
    <row r="8" spans="1:66" s="119" customFormat="1" ht="21.75" customHeight="1" x14ac:dyDescent="0.25">
      <c r="B8" s="120"/>
      <c r="C8" s="120"/>
      <c r="D8" s="120"/>
      <c r="E8" s="120"/>
      <c r="F8" s="120"/>
      <c r="G8" s="120"/>
      <c r="H8" s="120"/>
      <c r="I8" s="120"/>
      <c r="J8" s="120"/>
      <c r="K8" s="120"/>
      <c r="L8" s="120"/>
      <c r="M8" s="121"/>
      <c r="N8" s="120"/>
      <c r="O8" s="120"/>
      <c r="P8" s="122"/>
      <c r="Q8" s="123"/>
      <c r="R8" s="124"/>
      <c r="S8" s="125"/>
      <c r="T8" s="126"/>
      <c r="U8" s="120"/>
      <c r="V8" s="127" t="s">
        <v>25</v>
      </c>
      <c r="W8" s="127" t="s">
        <v>25</v>
      </c>
      <c r="X8" s="127" t="s">
        <v>25</v>
      </c>
      <c r="Y8" s="127" t="s">
        <v>25</v>
      </c>
      <c r="Z8" s="127" t="s">
        <v>25</v>
      </c>
      <c r="AA8" s="127" t="s">
        <v>25</v>
      </c>
      <c r="AB8" s="127" t="s">
        <v>25</v>
      </c>
      <c r="AC8" s="127" t="s">
        <v>25</v>
      </c>
      <c r="AD8" s="127" t="s">
        <v>25</v>
      </c>
      <c r="AE8" s="127" t="s">
        <v>25</v>
      </c>
      <c r="AF8" s="127" t="s">
        <v>25</v>
      </c>
      <c r="AG8" s="127" t="s">
        <v>25</v>
      </c>
      <c r="AH8" s="128" t="s">
        <v>25</v>
      </c>
      <c r="AI8" s="128" t="s">
        <v>25</v>
      </c>
      <c r="AJ8" s="128" t="s">
        <v>25</v>
      </c>
      <c r="AK8" s="128" t="s">
        <v>25</v>
      </c>
      <c r="AL8" s="128" t="s">
        <v>25</v>
      </c>
      <c r="AM8" s="128" t="s">
        <v>25</v>
      </c>
      <c r="AN8" s="128" t="s">
        <v>25</v>
      </c>
      <c r="AO8" s="129" t="s">
        <v>25</v>
      </c>
      <c r="AP8" s="129" t="s">
        <v>25</v>
      </c>
      <c r="AQ8" s="129" t="s">
        <v>25</v>
      </c>
      <c r="AR8" s="129" t="s">
        <v>25</v>
      </c>
      <c r="AS8" s="136" t="s">
        <v>25</v>
      </c>
      <c r="AT8" s="136" t="s">
        <v>25</v>
      </c>
      <c r="AU8" s="130" t="s">
        <v>25</v>
      </c>
      <c r="AV8" s="132"/>
      <c r="AW8" s="131"/>
      <c r="AX8" s="131"/>
      <c r="AY8" s="131"/>
      <c r="AZ8" s="131"/>
      <c r="BA8" s="131"/>
      <c r="BB8" s="131"/>
      <c r="BC8" s="131"/>
      <c r="BD8" s="133"/>
      <c r="BE8" s="134"/>
      <c r="BF8" s="134"/>
      <c r="BG8" s="134"/>
      <c r="BH8" s="134"/>
      <c r="BI8" s="134"/>
      <c r="BJ8" s="134"/>
    </row>
    <row r="9" spans="1:66" s="53" customFormat="1" ht="63.75" customHeight="1" x14ac:dyDescent="0.15">
      <c r="A9" s="53" t="s">
        <v>65</v>
      </c>
      <c r="B9" s="53" t="s">
        <v>253</v>
      </c>
      <c r="C9" s="53" t="s">
        <v>254</v>
      </c>
      <c r="D9" s="53" t="s">
        <v>255</v>
      </c>
      <c r="E9" s="53" t="s">
        <v>256</v>
      </c>
      <c r="F9" s="53" t="s">
        <v>257</v>
      </c>
      <c r="G9" s="53" t="s">
        <v>258</v>
      </c>
      <c r="H9" s="53" t="s">
        <v>371</v>
      </c>
      <c r="I9" s="53" t="s">
        <v>259</v>
      </c>
      <c r="J9" s="53" t="s">
        <v>260</v>
      </c>
      <c r="K9" s="53" t="s">
        <v>261</v>
      </c>
      <c r="L9" s="53" t="s">
        <v>262</v>
      </c>
      <c r="M9" s="53" t="s">
        <v>263</v>
      </c>
      <c r="N9" s="53" t="s">
        <v>264</v>
      </c>
      <c r="O9" s="53" t="s">
        <v>265</v>
      </c>
      <c r="P9" s="53" t="s">
        <v>266</v>
      </c>
      <c r="Q9" s="53" t="s">
        <v>267</v>
      </c>
      <c r="R9" s="53" t="s">
        <v>268</v>
      </c>
      <c r="S9" s="53" t="s">
        <v>269</v>
      </c>
      <c r="T9" s="53" t="s">
        <v>270</v>
      </c>
      <c r="U9" s="53" t="s">
        <v>271</v>
      </c>
      <c r="V9" s="49" t="s">
        <v>143</v>
      </c>
      <c r="W9" s="49" t="s">
        <v>144</v>
      </c>
      <c r="X9" s="49" t="s">
        <v>145</v>
      </c>
      <c r="Y9" s="49" t="s">
        <v>141</v>
      </c>
      <c r="Z9" s="49" t="s">
        <v>46</v>
      </c>
      <c r="AA9" s="49" t="s">
        <v>47</v>
      </c>
      <c r="AB9" s="49" t="s">
        <v>34</v>
      </c>
      <c r="AC9" s="49" t="s">
        <v>142</v>
      </c>
      <c r="AD9" s="49" t="s">
        <v>35</v>
      </c>
      <c r="AE9" s="49" t="s">
        <v>36</v>
      </c>
      <c r="AF9" s="49" t="s">
        <v>48</v>
      </c>
      <c r="AG9" s="49" t="s">
        <v>37</v>
      </c>
      <c r="AH9" s="50" t="s">
        <v>146</v>
      </c>
      <c r="AI9" s="50" t="s">
        <v>149</v>
      </c>
      <c r="AJ9" s="50" t="s">
        <v>150</v>
      </c>
      <c r="AK9" s="50" t="s">
        <v>147</v>
      </c>
      <c r="AL9" s="50" t="s">
        <v>148</v>
      </c>
      <c r="AM9" s="50" t="s">
        <v>283</v>
      </c>
      <c r="AN9" s="50" t="s">
        <v>151</v>
      </c>
      <c r="AO9" s="51" t="s">
        <v>38</v>
      </c>
      <c r="AP9" s="51" t="s">
        <v>39</v>
      </c>
      <c r="AQ9" s="51" t="s">
        <v>41</v>
      </c>
      <c r="AR9" s="51" t="s">
        <v>154</v>
      </c>
      <c r="AS9" s="51" t="s">
        <v>153</v>
      </c>
      <c r="AT9" s="51" t="s">
        <v>40</v>
      </c>
      <c r="AU9" s="52" t="s">
        <v>152</v>
      </c>
      <c r="AV9" s="54" t="s">
        <v>26</v>
      </c>
      <c r="AW9" s="54" t="s">
        <v>27</v>
      </c>
      <c r="AX9" s="54" t="s">
        <v>28</v>
      </c>
      <c r="AY9" s="54" t="s">
        <v>30</v>
      </c>
      <c r="AZ9" s="54" t="s">
        <v>278</v>
      </c>
      <c r="BA9" s="54" t="s">
        <v>31</v>
      </c>
      <c r="BB9" s="54" t="s">
        <v>165</v>
      </c>
      <c r="BC9" s="54" t="s">
        <v>42</v>
      </c>
      <c r="BD9" s="116" t="s">
        <v>29</v>
      </c>
      <c r="BE9" s="116" t="s">
        <v>171</v>
      </c>
      <c r="BF9" s="116" t="s">
        <v>279</v>
      </c>
      <c r="BG9" s="116" t="s">
        <v>280</v>
      </c>
      <c r="BH9" s="116" t="s">
        <v>167</v>
      </c>
      <c r="BI9" s="116" t="s">
        <v>166</v>
      </c>
      <c r="BJ9" s="116" t="s">
        <v>281</v>
      </c>
      <c r="BK9" s="55" t="s">
        <v>32</v>
      </c>
      <c r="BL9" s="55" t="s">
        <v>400</v>
      </c>
      <c r="BM9" s="55"/>
      <c r="BN9" s="55"/>
    </row>
    <row r="10" spans="1:66" s="105" customFormat="1" ht="14" customHeight="1" x14ac:dyDescent="0.2">
      <c r="A10" s="105" t="s">
        <v>286</v>
      </c>
      <c r="B10" s="175" t="s">
        <v>329</v>
      </c>
      <c r="C10" s="175" t="s">
        <v>330</v>
      </c>
      <c r="D10" s="176" t="s">
        <v>331</v>
      </c>
      <c r="E10" s="199">
        <v>-9999</v>
      </c>
      <c r="F10" s="2">
        <v>1056</v>
      </c>
      <c r="G10" s="2">
        <v>1</v>
      </c>
      <c r="H10" s="191">
        <v>21</v>
      </c>
      <c r="I10" s="2">
        <v>75</v>
      </c>
      <c r="J10" s="175">
        <v>4397</v>
      </c>
      <c r="K10" s="175" t="s">
        <v>372</v>
      </c>
      <c r="L10" s="182">
        <v>2016</v>
      </c>
      <c r="M10" s="175">
        <v>12</v>
      </c>
      <c r="N10" s="175">
        <v>27</v>
      </c>
      <c r="O10" s="189">
        <v>362</v>
      </c>
      <c r="P10" s="183">
        <v>1229</v>
      </c>
      <c r="Q10" s="184" t="s">
        <v>374</v>
      </c>
      <c r="R10" s="184" t="s">
        <v>375</v>
      </c>
      <c r="S10" s="175" t="s">
        <v>273</v>
      </c>
      <c r="T10" s="175" t="s">
        <v>274</v>
      </c>
      <c r="U10" s="175" t="s">
        <v>376</v>
      </c>
      <c r="V10" s="106">
        <v>0.30099999999999999</v>
      </c>
      <c r="W10" s="106">
        <v>7.0000000000000001E-3</v>
      </c>
      <c r="X10" s="106">
        <v>0.15</v>
      </c>
      <c r="Y10" s="106">
        <v>5.0000000000000001E-3</v>
      </c>
      <c r="Z10" s="106">
        <v>4.1000000000000002E-2</v>
      </c>
      <c r="AA10" s="106">
        <v>0.10199999999999999</v>
      </c>
      <c r="AB10" s="106">
        <v>1E-3</v>
      </c>
      <c r="AC10" s="106">
        <v>2.5999999999999999E-2</v>
      </c>
      <c r="AD10" s="106">
        <v>-8888</v>
      </c>
      <c r="AE10" s="106">
        <v>0.14000000000000001</v>
      </c>
      <c r="AF10" s="106">
        <v>1E-3</v>
      </c>
      <c r="AG10" s="106">
        <v>2E-3</v>
      </c>
      <c r="AH10" s="106">
        <v>0.28199999999999997</v>
      </c>
      <c r="AI10" s="106">
        <v>-8888</v>
      </c>
      <c r="AJ10" s="106">
        <v>1.9E-2</v>
      </c>
      <c r="AK10" s="106">
        <v>7.0000000000000001E-3</v>
      </c>
      <c r="AL10" s="106">
        <v>-8888</v>
      </c>
      <c r="AM10" s="106">
        <v>0.09</v>
      </c>
      <c r="AN10" s="106">
        <v>0.06</v>
      </c>
      <c r="AO10" s="106">
        <v>-8888</v>
      </c>
      <c r="AP10" s="106">
        <v>1E-3</v>
      </c>
      <c r="AQ10" s="106">
        <v>2E-3</v>
      </c>
      <c r="AR10" s="106">
        <v>5.0000000000000001E-3</v>
      </c>
      <c r="AS10" s="106">
        <v>2.5999999999999999E-2</v>
      </c>
      <c r="AT10" s="106">
        <v>1E-3</v>
      </c>
      <c r="AU10" s="106">
        <v>-8888</v>
      </c>
      <c r="AV10" s="106">
        <v>0.45800000000000002</v>
      </c>
      <c r="AW10" s="106">
        <v>3.4000000000000002E-2</v>
      </c>
      <c r="AX10" s="106">
        <v>0.28399999999999997</v>
      </c>
      <c r="AY10" s="106">
        <v>0.74199999999999999</v>
      </c>
      <c r="AZ10" s="106">
        <v>0.318</v>
      </c>
      <c r="BA10" s="106">
        <v>0.47499999999999998</v>
      </c>
      <c r="BB10" s="106">
        <v>0.77600000000000002</v>
      </c>
      <c r="BC10" s="106">
        <v>0.29399999999999998</v>
      </c>
      <c r="BD10" s="118">
        <v>1.58</v>
      </c>
      <c r="BE10" s="118">
        <v>0.89</v>
      </c>
      <c r="BF10" s="118">
        <v>0.11</v>
      </c>
      <c r="BG10" s="118">
        <v>1.44</v>
      </c>
      <c r="BH10" s="118">
        <v>0.04</v>
      </c>
      <c r="BI10" s="118">
        <v>0.96</v>
      </c>
      <c r="BJ10" s="118">
        <v>0.39</v>
      </c>
      <c r="BL10" s="2">
        <v>2</v>
      </c>
    </row>
    <row r="11" spans="1:66" s="92" customFormat="1" ht="14" customHeight="1" x14ac:dyDescent="0.2">
      <c r="A11" s="92" t="s">
        <v>287</v>
      </c>
      <c r="B11" s="175" t="s">
        <v>329</v>
      </c>
      <c r="C11" s="193" t="s">
        <v>332</v>
      </c>
      <c r="D11" s="176" t="s">
        <v>331</v>
      </c>
      <c r="E11" s="199">
        <v>-9999</v>
      </c>
      <c r="F11" s="2">
        <v>1059</v>
      </c>
      <c r="G11" s="2">
        <v>1</v>
      </c>
      <c r="H11" s="191">
        <v>21</v>
      </c>
      <c r="I11" s="2">
        <v>75</v>
      </c>
      <c r="J11" s="181">
        <v>4397</v>
      </c>
      <c r="K11" s="175" t="s">
        <v>372</v>
      </c>
      <c r="L11" s="182">
        <v>2016</v>
      </c>
      <c r="M11" s="181">
        <v>12</v>
      </c>
      <c r="N11" s="181">
        <v>27</v>
      </c>
      <c r="O11" s="189">
        <v>362</v>
      </c>
      <c r="P11" s="185">
        <v>1229</v>
      </c>
      <c r="Q11" s="186" t="s">
        <v>374</v>
      </c>
      <c r="R11" s="186" t="s">
        <v>375</v>
      </c>
      <c r="S11" s="175" t="s">
        <v>273</v>
      </c>
      <c r="T11" s="175" t="s">
        <v>274</v>
      </c>
      <c r="U11" s="175" t="s">
        <v>376</v>
      </c>
      <c r="V11" s="106">
        <v>0.28299999999999997</v>
      </c>
      <c r="W11" s="106">
        <v>7.0000000000000001E-3</v>
      </c>
      <c r="X11" s="106">
        <v>0.14099999999999999</v>
      </c>
      <c r="Y11" s="106">
        <v>5.0000000000000001E-3</v>
      </c>
      <c r="Z11" s="106">
        <v>0.04</v>
      </c>
      <c r="AA11" s="106">
        <v>0.1</v>
      </c>
      <c r="AB11" s="106">
        <v>1E-3</v>
      </c>
      <c r="AC11" s="106">
        <v>2.4E-2</v>
      </c>
      <c r="AD11" s="106">
        <v>-8888</v>
      </c>
      <c r="AE11" s="106">
        <v>0.13</v>
      </c>
      <c r="AF11" s="106">
        <v>1E-3</v>
      </c>
      <c r="AG11" s="106">
        <v>2E-3</v>
      </c>
      <c r="AH11" s="106">
        <v>0.26400000000000001</v>
      </c>
      <c r="AI11" s="106">
        <v>-8888</v>
      </c>
      <c r="AJ11" s="106">
        <v>1.9E-2</v>
      </c>
      <c r="AK11" s="106">
        <v>7.0000000000000001E-3</v>
      </c>
      <c r="AL11" s="106">
        <v>-8888</v>
      </c>
      <c r="AM11" s="106">
        <v>8.4000000000000005E-2</v>
      </c>
      <c r="AN11" s="106">
        <v>5.7000000000000002E-2</v>
      </c>
      <c r="AO11" s="106">
        <v>-8888</v>
      </c>
      <c r="AP11" s="106">
        <v>1E-3</v>
      </c>
      <c r="AQ11" s="106">
        <v>2E-3</v>
      </c>
      <c r="AR11" s="106">
        <v>6.0000000000000001E-3</v>
      </c>
      <c r="AS11" s="106">
        <v>2.7E-2</v>
      </c>
      <c r="AT11" s="106">
        <v>1E-3</v>
      </c>
      <c r="AU11" s="106">
        <v>-8888</v>
      </c>
      <c r="AV11" s="106">
        <v>0.43099999999999999</v>
      </c>
      <c r="AW11" s="106">
        <v>3.2000000000000001E-2</v>
      </c>
      <c r="AX11" s="106">
        <v>0.27100000000000002</v>
      </c>
      <c r="AY11" s="106">
        <v>0.70199999999999996</v>
      </c>
      <c r="AZ11" s="106">
        <v>0.30299999999999999</v>
      </c>
      <c r="BA11" s="106">
        <v>0.45100000000000001</v>
      </c>
      <c r="BB11" s="106">
        <v>0.73399999999999999</v>
      </c>
      <c r="BC11" s="106">
        <v>0.28100000000000003</v>
      </c>
      <c r="BD11" s="118">
        <v>1.59</v>
      </c>
      <c r="BE11" s="118">
        <v>0.89</v>
      </c>
      <c r="BF11" s="118">
        <v>0.11</v>
      </c>
      <c r="BG11" s="118">
        <v>1.42</v>
      </c>
      <c r="BH11" s="118">
        <v>0.04</v>
      </c>
      <c r="BI11" s="118">
        <v>0.96</v>
      </c>
      <c r="BJ11" s="118">
        <v>0.39</v>
      </c>
      <c r="BL11" s="2">
        <v>4</v>
      </c>
    </row>
    <row r="12" spans="1:66" s="92" customFormat="1" ht="14" customHeight="1" x14ac:dyDescent="0.2">
      <c r="A12" s="92" t="s">
        <v>288</v>
      </c>
      <c r="B12" s="175" t="s">
        <v>329</v>
      </c>
      <c r="C12" s="175" t="s">
        <v>333</v>
      </c>
      <c r="D12" s="176" t="s">
        <v>331</v>
      </c>
      <c r="E12" s="199">
        <v>-9999</v>
      </c>
      <c r="F12" s="2">
        <v>1056</v>
      </c>
      <c r="G12" s="2">
        <v>1</v>
      </c>
      <c r="H12" s="191">
        <v>24</v>
      </c>
      <c r="I12" s="2">
        <v>3</v>
      </c>
      <c r="J12" s="181">
        <v>4397</v>
      </c>
      <c r="K12" s="175" t="s">
        <v>372</v>
      </c>
      <c r="L12" s="182">
        <v>2016</v>
      </c>
      <c r="M12" s="181">
        <v>12</v>
      </c>
      <c r="N12" s="181">
        <v>27</v>
      </c>
      <c r="O12" s="189">
        <v>362</v>
      </c>
      <c r="P12" s="185">
        <v>1229</v>
      </c>
      <c r="Q12" s="186" t="s">
        <v>374</v>
      </c>
      <c r="R12" s="186" t="s">
        <v>375</v>
      </c>
      <c r="S12" s="175" t="s">
        <v>273</v>
      </c>
      <c r="T12" s="175" t="s">
        <v>274</v>
      </c>
      <c r="U12" s="175" t="s">
        <v>376</v>
      </c>
      <c r="V12" s="106">
        <v>0.23</v>
      </c>
      <c r="W12" s="106">
        <v>2E-3</v>
      </c>
      <c r="X12" s="106">
        <v>0.105</v>
      </c>
      <c r="Y12" s="106">
        <v>8.9999999999999993E-3</v>
      </c>
      <c r="Z12" s="106">
        <v>1.9E-2</v>
      </c>
      <c r="AA12" s="106">
        <v>4.8000000000000001E-2</v>
      </c>
      <c r="AB12" s="106">
        <v>-8888</v>
      </c>
      <c r="AC12" s="106">
        <v>8.2000000000000003E-2</v>
      </c>
      <c r="AD12" s="106">
        <v>6.0000000000000001E-3</v>
      </c>
      <c r="AE12" s="106">
        <v>9.2999999999999999E-2</v>
      </c>
      <c r="AF12" s="106">
        <v>0.01</v>
      </c>
      <c r="AG12" s="106">
        <v>2E-3</v>
      </c>
      <c r="AH12" s="106">
        <v>0.19700000000000001</v>
      </c>
      <c r="AI12" s="106">
        <v>-8888</v>
      </c>
      <c r="AJ12" s="106">
        <v>3.3000000000000002E-2</v>
      </c>
      <c r="AK12" s="106">
        <v>2E-3</v>
      </c>
      <c r="AL12" s="106">
        <v>-8888</v>
      </c>
      <c r="AM12" s="106">
        <v>6.8000000000000005E-2</v>
      </c>
      <c r="AN12" s="106">
        <v>3.6999999999999998E-2</v>
      </c>
      <c r="AO12" s="106">
        <v>-8888</v>
      </c>
      <c r="AP12" s="106">
        <v>1E-3</v>
      </c>
      <c r="AQ12" s="106">
        <v>1E-3</v>
      </c>
      <c r="AR12" s="106">
        <v>2E-3</v>
      </c>
      <c r="AS12" s="106">
        <v>6.5000000000000002E-2</v>
      </c>
      <c r="AT12" s="106">
        <v>-8888</v>
      </c>
      <c r="AU12" s="106">
        <v>-8888</v>
      </c>
      <c r="AV12" s="106">
        <v>0.33700000000000002</v>
      </c>
      <c r="AW12" s="106">
        <v>9.9000000000000005E-2</v>
      </c>
      <c r="AX12" s="106">
        <v>0.17</v>
      </c>
      <c r="AY12" s="106">
        <v>0.50700000000000001</v>
      </c>
      <c r="AZ12" s="106">
        <v>0.26900000000000002</v>
      </c>
      <c r="BA12" s="106">
        <v>0.376</v>
      </c>
      <c r="BB12" s="106">
        <v>0.60599999999999998</v>
      </c>
      <c r="BC12" s="106">
        <v>0.17399999999999999</v>
      </c>
      <c r="BD12" s="118">
        <v>1.63</v>
      </c>
      <c r="BE12" s="118">
        <v>0.63</v>
      </c>
      <c r="BF12" s="118">
        <v>0.37</v>
      </c>
      <c r="BG12" s="118">
        <v>1.25</v>
      </c>
      <c r="BH12" s="118">
        <v>0.16</v>
      </c>
      <c r="BI12" s="118">
        <v>0.84</v>
      </c>
      <c r="BJ12" s="118">
        <v>0.38</v>
      </c>
      <c r="BL12" s="2">
        <v>6</v>
      </c>
    </row>
    <row r="13" spans="1:66" s="92" customFormat="1" ht="14" customHeight="1" x14ac:dyDescent="0.2">
      <c r="A13" s="92" t="s">
        <v>289</v>
      </c>
      <c r="B13" s="175" t="s">
        <v>329</v>
      </c>
      <c r="C13" s="175" t="s">
        <v>334</v>
      </c>
      <c r="D13" s="176" t="s">
        <v>331</v>
      </c>
      <c r="E13" s="199">
        <v>-9999</v>
      </c>
      <c r="F13" s="2">
        <v>1074</v>
      </c>
      <c r="G13" s="2">
        <v>2</v>
      </c>
      <c r="H13" s="191">
        <v>5</v>
      </c>
      <c r="I13" s="2">
        <v>35</v>
      </c>
      <c r="J13" s="2">
        <v>3650</v>
      </c>
      <c r="K13" s="175" t="s">
        <v>372</v>
      </c>
      <c r="L13" s="182">
        <v>2016</v>
      </c>
      <c r="M13" s="2">
        <v>12</v>
      </c>
      <c r="N13" s="2">
        <v>28</v>
      </c>
      <c r="O13" s="190">
        <v>363</v>
      </c>
      <c r="P13" s="2">
        <v>613</v>
      </c>
      <c r="Q13" s="2" t="s">
        <v>377</v>
      </c>
      <c r="R13" s="2" t="s">
        <v>378</v>
      </c>
      <c r="S13" s="175" t="s">
        <v>273</v>
      </c>
      <c r="T13" s="175" t="s">
        <v>274</v>
      </c>
      <c r="U13" s="175" t="s">
        <v>376</v>
      </c>
      <c r="V13" s="106">
        <v>0.315</v>
      </c>
      <c r="W13" s="106">
        <v>2E-3</v>
      </c>
      <c r="X13" s="106">
        <v>0.14299999999999999</v>
      </c>
      <c r="Y13" s="106">
        <v>8.9999999999999993E-3</v>
      </c>
      <c r="Z13" s="106">
        <v>2.5999999999999999E-2</v>
      </c>
      <c r="AA13" s="106">
        <v>4.8000000000000001E-2</v>
      </c>
      <c r="AB13" s="106">
        <v>1E-3</v>
      </c>
      <c r="AC13" s="106">
        <v>8.7999999999999995E-2</v>
      </c>
      <c r="AD13" s="106">
        <v>4.0000000000000001E-3</v>
      </c>
      <c r="AE13" s="106">
        <v>0.17499999999999999</v>
      </c>
      <c r="AF13" s="106">
        <v>5.0000000000000001E-3</v>
      </c>
      <c r="AG13" s="106">
        <v>3.0000000000000001E-3</v>
      </c>
      <c r="AH13" s="106">
        <v>0.25</v>
      </c>
      <c r="AI13" s="106">
        <v>-8888</v>
      </c>
      <c r="AJ13" s="106">
        <v>6.5000000000000002E-2</v>
      </c>
      <c r="AK13" s="106">
        <v>2E-3</v>
      </c>
      <c r="AL13" s="106">
        <v>-8888</v>
      </c>
      <c r="AM13" s="106">
        <v>9.9000000000000005E-2</v>
      </c>
      <c r="AN13" s="106">
        <v>4.3999999999999997E-2</v>
      </c>
      <c r="AO13" s="106">
        <v>-8888</v>
      </c>
      <c r="AP13" s="106">
        <v>1E-3</v>
      </c>
      <c r="AQ13" s="106">
        <v>1E-3</v>
      </c>
      <c r="AR13" s="106">
        <v>3.0000000000000001E-3</v>
      </c>
      <c r="AS13" s="106">
        <v>7.2999999999999995E-2</v>
      </c>
      <c r="AT13" s="106">
        <v>-8888</v>
      </c>
      <c r="AU13" s="106">
        <v>-8888</v>
      </c>
      <c r="AV13" s="106">
        <v>0.46</v>
      </c>
      <c r="AW13" s="106">
        <v>0.105</v>
      </c>
      <c r="AX13" s="106">
        <v>0.254</v>
      </c>
      <c r="AY13" s="106">
        <v>0.71399999999999997</v>
      </c>
      <c r="AZ13" s="106">
        <v>0.35899999999999999</v>
      </c>
      <c r="BA13" s="106">
        <v>0.504</v>
      </c>
      <c r="BB13" s="106">
        <v>0.81899999999999995</v>
      </c>
      <c r="BC13" s="106">
        <v>0.26</v>
      </c>
      <c r="BD13" s="118">
        <v>1.6</v>
      </c>
      <c r="BE13" s="118">
        <v>0.71</v>
      </c>
      <c r="BF13" s="118">
        <v>0.28999999999999998</v>
      </c>
      <c r="BG13" s="118">
        <v>1.28</v>
      </c>
      <c r="BH13" s="118">
        <v>0.13</v>
      </c>
      <c r="BI13" s="118">
        <v>0.87</v>
      </c>
      <c r="BJ13" s="118">
        <v>0.38</v>
      </c>
      <c r="BL13" s="2">
        <v>5</v>
      </c>
    </row>
    <row r="14" spans="1:66" s="92" customFormat="1" ht="14" customHeight="1" x14ac:dyDescent="0.2">
      <c r="A14" s="92" t="s">
        <v>290</v>
      </c>
      <c r="B14" s="175" t="s">
        <v>329</v>
      </c>
      <c r="C14" s="175" t="s">
        <v>335</v>
      </c>
      <c r="D14" s="176" t="s">
        <v>331</v>
      </c>
      <c r="E14" s="199">
        <v>-9999</v>
      </c>
      <c r="F14" s="2">
        <v>1056</v>
      </c>
      <c r="G14" s="2">
        <v>2</v>
      </c>
      <c r="H14" s="191">
        <v>5</v>
      </c>
      <c r="I14" s="2">
        <v>35</v>
      </c>
      <c r="J14" s="181">
        <v>3650</v>
      </c>
      <c r="K14" s="175" t="s">
        <v>372</v>
      </c>
      <c r="L14" s="182">
        <v>2016</v>
      </c>
      <c r="M14" s="181">
        <v>12</v>
      </c>
      <c r="N14" s="181">
        <v>28</v>
      </c>
      <c r="O14" s="190">
        <v>363</v>
      </c>
      <c r="P14" s="181">
        <v>613</v>
      </c>
      <c r="Q14" s="181" t="s">
        <v>377</v>
      </c>
      <c r="R14" s="181" t="s">
        <v>378</v>
      </c>
      <c r="S14" s="175" t="s">
        <v>273</v>
      </c>
      <c r="T14" s="175" t="s">
        <v>274</v>
      </c>
      <c r="U14" s="175" t="s">
        <v>376</v>
      </c>
      <c r="V14" s="106">
        <v>0.33</v>
      </c>
      <c r="W14" s="106">
        <v>2E-3</v>
      </c>
      <c r="X14" s="106">
        <v>0.14199999999999999</v>
      </c>
      <c r="Y14" s="106">
        <v>8.9999999999999993E-3</v>
      </c>
      <c r="Z14" s="106">
        <v>2.5999999999999999E-2</v>
      </c>
      <c r="AA14" s="106">
        <v>5.0999999999999997E-2</v>
      </c>
      <c r="AB14" s="106">
        <v>1E-3</v>
      </c>
      <c r="AC14" s="106">
        <v>9.1999999999999998E-2</v>
      </c>
      <c r="AD14" s="106">
        <v>4.0000000000000001E-3</v>
      </c>
      <c r="AE14" s="106">
        <v>0.17899999999999999</v>
      </c>
      <c r="AF14" s="106">
        <v>6.0000000000000001E-3</v>
      </c>
      <c r="AG14" s="106">
        <v>3.0000000000000001E-3</v>
      </c>
      <c r="AH14" s="106">
        <v>0.26100000000000001</v>
      </c>
      <c r="AI14" s="106">
        <v>-8888</v>
      </c>
      <c r="AJ14" s="106">
        <v>6.9000000000000006E-2</v>
      </c>
      <c r="AK14" s="106">
        <v>2E-3</v>
      </c>
      <c r="AL14" s="106">
        <v>-8888</v>
      </c>
      <c r="AM14" s="106">
        <v>9.9000000000000005E-2</v>
      </c>
      <c r="AN14" s="106">
        <v>4.2999999999999997E-2</v>
      </c>
      <c r="AO14" s="106">
        <v>-8888</v>
      </c>
      <c r="AP14" s="106">
        <v>1E-3</v>
      </c>
      <c r="AQ14" s="106">
        <v>2E-3</v>
      </c>
      <c r="AR14" s="106">
        <v>2E-3</v>
      </c>
      <c r="AS14" s="106">
        <v>6.7000000000000004E-2</v>
      </c>
      <c r="AT14" s="106">
        <v>-8888</v>
      </c>
      <c r="AU14" s="106">
        <v>-8888</v>
      </c>
      <c r="AV14" s="106">
        <v>0.47399999999999998</v>
      </c>
      <c r="AW14" s="106">
        <v>0.109</v>
      </c>
      <c r="AX14" s="106">
        <v>0.26200000000000001</v>
      </c>
      <c r="AY14" s="106">
        <v>0.73599999999999999</v>
      </c>
      <c r="AZ14" s="106">
        <v>0.371</v>
      </c>
      <c r="BA14" s="106">
        <v>0.51500000000000001</v>
      </c>
      <c r="BB14" s="106">
        <v>0.84499999999999997</v>
      </c>
      <c r="BC14" s="106">
        <v>0.26800000000000002</v>
      </c>
      <c r="BD14" s="118">
        <v>1.56</v>
      </c>
      <c r="BE14" s="118">
        <v>0.71</v>
      </c>
      <c r="BF14" s="118">
        <v>0.28999999999999998</v>
      </c>
      <c r="BG14" s="118">
        <v>1.28</v>
      </c>
      <c r="BH14" s="118">
        <v>0.13</v>
      </c>
      <c r="BI14" s="118">
        <v>0.87</v>
      </c>
      <c r="BJ14" s="118">
        <v>0.39</v>
      </c>
      <c r="BL14" s="2">
        <v>6</v>
      </c>
    </row>
    <row r="15" spans="1:66" s="92" customFormat="1" ht="14" customHeight="1" x14ac:dyDescent="0.2">
      <c r="A15" s="92" t="s">
        <v>291</v>
      </c>
      <c r="B15" s="175" t="s">
        <v>329</v>
      </c>
      <c r="C15" s="175" t="s">
        <v>336</v>
      </c>
      <c r="D15" s="176" t="s">
        <v>331</v>
      </c>
      <c r="E15" s="199">
        <v>-9999</v>
      </c>
      <c r="F15" s="2">
        <v>1056</v>
      </c>
      <c r="G15" s="2">
        <v>2</v>
      </c>
      <c r="H15" s="191">
        <v>15</v>
      </c>
      <c r="I15" s="2">
        <v>5</v>
      </c>
      <c r="J15" s="181">
        <v>3650</v>
      </c>
      <c r="K15" s="175" t="s">
        <v>372</v>
      </c>
      <c r="L15" s="182">
        <v>2016</v>
      </c>
      <c r="M15" s="181">
        <v>12</v>
      </c>
      <c r="N15" s="181">
        <v>28</v>
      </c>
      <c r="O15" s="190">
        <v>363</v>
      </c>
      <c r="P15" s="181">
        <v>613</v>
      </c>
      <c r="Q15" s="181" t="s">
        <v>377</v>
      </c>
      <c r="R15" s="181" t="s">
        <v>378</v>
      </c>
      <c r="S15" s="175" t="s">
        <v>273</v>
      </c>
      <c r="T15" s="175" t="s">
        <v>274</v>
      </c>
      <c r="U15" s="175" t="s">
        <v>376</v>
      </c>
      <c r="V15" s="106">
        <v>0.27100000000000002</v>
      </c>
      <c r="W15" s="106">
        <v>3.0000000000000001E-3</v>
      </c>
      <c r="X15" s="106">
        <v>0.115</v>
      </c>
      <c r="Y15" s="106">
        <v>0.01</v>
      </c>
      <c r="Z15" s="106">
        <v>2.1999999999999999E-2</v>
      </c>
      <c r="AA15" s="106">
        <v>4.8000000000000001E-2</v>
      </c>
      <c r="AB15" s="106">
        <v>1E-3</v>
      </c>
      <c r="AC15" s="106">
        <v>8.6999999999999994E-2</v>
      </c>
      <c r="AD15" s="106">
        <v>5.0000000000000001E-3</v>
      </c>
      <c r="AE15" s="106">
        <v>0.14000000000000001</v>
      </c>
      <c r="AF15" s="106">
        <v>5.0000000000000001E-3</v>
      </c>
      <c r="AG15" s="106">
        <v>3.0000000000000001E-3</v>
      </c>
      <c r="AH15" s="106">
        <v>0.20799999999999999</v>
      </c>
      <c r="AI15" s="106">
        <v>-8888</v>
      </c>
      <c r="AJ15" s="106">
        <v>6.3E-2</v>
      </c>
      <c r="AK15" s="106">
        <v>3.0000000000000001E-3</v>
      </c>
      <c r="AL15" s="106">
        <v>-8888</v>
      </c>
      <c r="AM15" s="106">
        <v>7.8E-2</v>
      </c>
      <c r="AN15" s="106">
        <v>3.6999999999999998E-2</v>
      </c>
      <c r="AO15" s="106">
        <v>-8888</v>
      </c>
      <c r="AP15" s="106">
        <v>1E-3</v>
      </c>
      <c r="AQ15" s="106">
        <v>1E-3</v>
      </c>
      <c r="AR15" s="106">
        <v>2E-3</v>
      </c>
      <c r="AS15" s="106">
        <v>5.8000000000000003E-2</v>
      </c>
      <c r="AT15" s="106">
        <v>-8888</v>
      </c>
      <c r="AU15" s="106">
        <v>-8888</v>
      </c>
      <c r="AV15" s="106">
        <v>0.38900000000000001</v>
      </c>
      <c r="AW15" s="106">
        <v>0.106</v>
      </c>
      <c r="AX15" s="106">
        <v>0.215</v>
      </c>
      <c r="AY15" s="106">
        <v>0.60399999999999998</v>
      </c>
      <c r="AZ15" s="106">
        <v>0.32100000000000001</v>
      </c>
      <c r="BA15" s="106">
        <v>0.439</v>
      </c>
      <c r="BB15" s="106">
        <v>0.71</v>
      </c>
      <c r="BC15" s="106">
        <v>0.222</v>
      </c>
      <c r="BD15" s="118">
        <v>1.62</v>
      </c>
      <c r="BE15" s="118">
        <v>0.67</v>
      </c>
      <c r="BF15" s="118">
        <v>0.33</v>
      </c>
      <c r="BG15" s="118">
        <v>1.21</v>
      </c>
      <c r="BH15" s="118">
        <v>0.15</v>
      </c>
      <c r="BI15" s="118">
        <v>0.85</v>
      </c>
      <c r="BJ15" s="118">
        <v>0.38</v>
      </c>
      <c r="BL15" s="2">
        <v>2</v>
      </c>
    </row>
    <row r="16" spans="1:66" s="92" customFormat="1" ht="14" customHeight="1" x14ac:dyDescent="0.2">
      <c r="A16" s="92" t="s">
        <v>292</v>
      </c>
      <c r="B16" s="181" t="s">
        <v>329</v>
      </c>
      <c r="C16" s="188" t="s">
        <v>403</v>
      </c>
      <c r="D16" s="195" t="s">
        <v>331</v>
      </c>
      <c r="E16" s="199">
        <v>-9999</v>
      </c>
      <c r="F16" s="190">
        <v>1</v>
      </c>
      <c r="G16" s="198">
        <v>-9999</v>
      </c>
      <c r="H16" s="196" t="s">
        <v>373</v>
      </c>
      <c r="I16" s="198">
        <v>-9999</v>
      </c>
      <c r="J16" s="201">
        <v>-9999</v>
      </c>
      <c r="K16" s="197">
        <v>-9999</v>
      </c>
      <c r="L16" s="198">
        <v>-9999</v>
      </c>
      <c r="M16" s="201">
        <v>-9999</v>
      </c>
      <c r="N16" s="201">
        <v>-9999</v>
      </c>
      <c r="O16" s="198">
        <v>-9999</v>
      </c>
      <c r="P16" s="201">
        <v>-9999</v>
      </c>
      <c r="Q16" s="201">
        <v>-9999</v>
      </c>
      <c r="R16" s="201">
        <v>-9999</v>
      </c>
      <c r="S16" s="197">
        <v>-9999</v>
      </c>
      <c r="T16" s="197">
        <v>-9999</v>
      </c>
      <c r="U16" s="197">
        <v>-9999</v>
      </c>
      <c r="V16" s="106">
        <v>-8888</v>
      </c>
      <c r="W16" s="106">
        <v>-8888</v>
      </c>
      <c r="X16" s="106">
        <v>-8888</v>
      </c>
      <c r="Y16" s="106">
        <v>-8888</v>
      </c>
      <c r="Z16" s="106">
        <v>-8888</v>
      </c>
      <c r="AA16" s="106">
        <v>-8888</v>
      </c>
      <c r="AB16" s="106">
        <v>-8888</v>
      </c>
      <c r="AC16" s="106">
        <v>-8888</v>
      </c>
      <c r="AD16" s="106">
        <v>-8888</v>
      </c>
      <c r="AE16" s="106">
        <v>-8888</v>
      </c>
      <c r="AF16" s="106">
        <v>-8888</v>
      </c>
      <c r="AG16" s="106">
        <v>-8888</v>
      </c>
      <c r="AH16" s="106">
        <v>-8888</v>
      </c>
      <c r="AI16" s="106">
        <v>-8888</v>
      </c>
      <c r="AJ16" s="106">
        <v>-8888</v>
      </c>
      <c r="AK16" s="106">
        <v>-8888</v>
      </c>
      <c r="AL16" s="106">
        <v>-8888</v>
      </c>
      <c r="AM16" s="106">
        <v>-8888</v>
      </c>
      <c r="AN16" s="106">
        <v>-8888</v>
      </c>
      <c r="AO16" s="106">
        <v>-8888</v>
      </c>
      <c r="AP16" s="106">
        <v>-8888</v>
      </c>
      <c r="AQ16" s="106">
        <v>-8888</v>
      </c>
      <c r="AR16" s="106">
        <v>-8888</v>
      </c>
      <c r="AS16" s="106">
        <v>-8888</v>
      </c>
      <c r="AT16" s="106">
        <v>-8888</v>
      </c>
      <c r="AU16" s="106">
        <v>-8888</v>
      </c>
      <c r="AV16" s="106">
        <v>-8888</v>
      </c>
      <c r="AW16" s="106">
        <v>-8888</v>
      </c>
      <c r="AX16" s="106">
        <v>-8888</v>
      </c>
      <c r="AY16" s="106">
        <v>-8888</v>
      </c>
      <c r="AZ16" s="106">
        <v>-8888</v>
      </c>
      <c r="BA16" s="106">
        <v>-8888</v>
      </c>
      <c r="BB16" s="106">
        <v>-8888</v>
      </c>
      <c r="BC16" s="106">
        <v>-8888</v>
      </c>
      <c r="BD16" s="118">
        <v>-8888</v>
      </c>
      <c r="BE16" s="118">
        <v>-8888</v>
      </c>
      <c r="BF16" s="118">
        <v>-8888</v>
      </c>
      <c r="BG16" s="118">
        <v>-8888</v>
      </c>
      <c r="BH16" s="118">
        <v>-8888</v>
      </c>
      <c r="BI16" s="118">
        <v>-8888</v>
      </c>
      <c r="BJ16" s="118">
        <v>-8888</v>
      </c>
      <c r="BL16" s="198">
        <v>-9999</v>
      </c>
    </row>
    <row r="17" spans="1:64" s="92" customFormat="1" ht="14" customHeight="1" x14ac:dyDescent="0.2">
      <c r="A17" s="92" t="s">
        <v>293</v>
      </c>
      <c r="B17" s="175" t="s">
        <v>329</v>
      </c>
      <c r="C17" s="175" t="s">
        <v>338</v>
      </c>
      <c r="D17" s="176" t="s">
        <v>331</v>
      </c>
      <c r="E17" s="199">
        <v>-9999</v>
      </c>
      <c r="F17" s="2">
        <v>1074</v>
      </c>
      <c r="G17" s="2">
        <v>4</v>
      </c>
      <c r="H17" s="191">
        <v>10</v>
      </c>
      <c r="I17" s="2">
        <v>5</v>
      </c>
      <c r="J17" s="181">
        <v>4098</v>
      </c>
      <c r="K17" s="175" t="s">
        <v>372</v>
      </c>
      <c r="L17" s="182">
        <v>2016</v>
      </c>
      <c r="M17" s="181">
        <v>12</v>
      </c>
      <c r="N17" s="181">
        <v>29</v>
      </c>
      <c r="O17" s="190">
        <v>364</v>
      </c>
      <c r="P17" s="181">
        <v>330</v>
      </c>
      <c r="Q17" s="181" t="s">
        <v>379</v>
      </c>
      <c r="R17" s="181" t="s">
        <v>380</v>
      </c>
      <c r="S17" s="175" t="s">
        <v>273</v>
      </c>
      <c r="T17" s="175" t="s">
        <v>274</v>
      </c>
      <c r="U17" s="175" t="s">
        <v>376</v>
      </c>
      <c r="V17" s="106">
        <v>0.16600000000000001</v>
      </c>
      <c r="W17" s="106">
        <v>-8888</v>
      </c>
      <c r="X17" s="106">
        <v>4.1000000000000002E-2</v>
      </c>
      <c r="Y17" s="106">
        <v>8.0000000000000002E-3</v>
      </c>
      <c r="Z17" s="106">
        <v>5.0000000000000001E-3</v>
      </c>
      <c r="AA17" s="106">
        <v>2.7E-2</v>
      </c>
      <c r="AB17" s="106">
        <v>1E-3</v>
      </c>
      <c r="AC17" s="106">
        <v>0.05</v>
      </c>
      <c r="AD17" s="106">
        <v>4.0000000000000001E-3</v>
      </c>
      <c r="AE17" s="106">
        <v>7.2999999999999995E-2</v>
      </c>
      <c r="AF17" s="106">
        <v>7.0000000000000001E-3</v>
      </c>
      <c r="AG17" s="106">
        <v>3.0000000000000001E-3</v>
      </c>
      <c r="AH17" s="106">
        <v>0.151</v>
      </c>
      <c r="AI17" s="106">
        <v>-8888</v>
      </c>
      <c r="AJ17" s="106">
        <v>1.4999999999999999E-2</v>
      </c>
      <c r="AK17" s="106">
        <v>-8888</v>
      </c>
      <c r="AL17" s="106">
        <v>-8888</v>
      </c>
      <c r="AM17" s="106">
        <v>0.03</v>
      </c>
      <c r="AN17" s="106">
        <v>1.0999999999999999E-2</v>
      </c>
      <c r="AO17" s="106">
        <v>-8888</v>
      </c>
      <c r="AP17" s="106">
        <v>-8888</v>
      </c>
      <c r="AQ17" s="106">
        <v>-8888</v>
      </c>
      <c r="AR17" s="106">
        <v>2E-3</v>
      </c>
      <c r="AS17" s="106">
        <v>5.0000000000000001E-3</v>
      </c>
      <c r="AT17" s="106">
        <v>-8888</v>
      </c>
      <c r="AU17" s="106">
        <v>-8888</v>
      </c>
      <c r="AV17" s="106">
        <v>0.20699999999999999</v>
      </c>
      <c r="AW17" s="106">
        <v>6.6000000000000003E-2</v>
      </c>
      <c r="AX17" s="106">
        <v>0.112</v>
      </c>
      <c r="AY17" s="106">
        <v>0.31900000000000001</v>
      </c>
      <c r="AZ17" s="106">
        <v>0.17799999999999999</v>
      </c>
      <c r="BA17" s="106">
        <v>0.219</v>
      </c>
      <c r="BB17" s="106">
        <v>0.38500000000000001</v>
      </c>
      <c r="BC17" s="106">
        <v>0.11600000000000001</v>
      </c>
      <c r="BD17" s="118">
        <v>1.32</v>
      </c>
      <c r="BE17" s="118">
        <v>0.63</v>
      </c>
      <c r="BF17" s="118">
        <v>0.37</v>
      </c>
      <c r="BG17" s="118">
        <v>1.1599999999999999</v>
      </c>
      <c r="BH17" s="118">
        <v>0.17</v>
      </c>
      <c r="BI17" s="118">
        <v>0.83</v>
      </c>
      <c r="BJ17" s="118">
        <v>0.43</v>
      </c>
      <c r="BL17" s="2">
        <v>5</v>
      </c>
    </row>
    <row r="18" spans="1:64" s="92" customFormat="1" ht="14" customHeight="1" x14ac:dyDescent="0.2">
      <c r="A18" s="92" t="s">
        <v>294</v>
      </c>
      <c r="B18" s="175" t="s">
        <v>329</v>
      </c>
      <c r="C18" s="175" t="s">
        <v>339</v>
      </c>
      <c r="D18" s="176" t="s">
        <v>331</v>
      </c>
      <c r="E18" s="199">
        <v>-9999</v>
      </c>
      <c r="F18" s="2">
        <v>1056</v>
      </c>
      <c r="G18" s="2">
        <v>4</v>
      </c>
      <c r="H18" s="191">
        <v>10</v>
      </c>
      <c r="I18" s="2">
        <v>5</v>
      </c>
      <c r="J18" s="181">
        <v>4098</v>
      </c>
      <c r="K18" s="175" t="s">
        <v>372</v>
      </c>
      <c r="L18" s="182">
        <v>2016</v>
      </c>
      <c r="M18" s="181">
        <v>12</v>
      </c>
      <c r="N18" s="181">
        <v>29</v>
      </c>
      <c r="O18" s="190">
        <v>364</v>
      </c>
      <c r="P18" s="181">
        <v>330</v>
      </c>
      <c r="Q18" s="181" t="s">
        <v>379</v>
      </c>
      <c r="R18" s="181" t="s">
        <v>380</v>
      </c>
      <c r="S18" s="175" t="s">
        <v>273</v>
      </c>
      <c r="T18" s="175" t="s">
        <v>274</v>
      </c>
      <c r="U18" s="175" t="s">
        <v>376</v>
      </c>
      <c r="V18" s="106">
        <v>0.161</v>
      </c>
      <c r="W18" s="106">
        <v>-8888</v>
      </c>
      <c r="X18" s="106">
        <v>0.04</v>
      </c>
      <c r="Y18" s="106">
        <v>8.0000000000000002E-3</v>
      </c>
      <c r="Z18" s="106">
        <v>5.0000000000000001E-3</v>
      </c>
      <c r="AA18" s="106">
        <v>2.5999999999999999E-2</v>
      </c>
      <c r="AB18" s="106">
        <v>1E-3</v>
      </c>
      <c r="AC18" s="106">
        <v>0.05</v>
      </c>
      <c r="AD18" s="106">
        <v>4.0000000000000001E-3</v>
      </c>
      <c r="AE18" s="106">
        <v>7.1999999999999995E-2</v>
      </c>
      <c r="AF18" s="106">
        <v>7.0000000000000001E-3</v>
      </c>
      <c r="AG18" s="106">
        <v>3.0000000000000001E-3</v>
      </c>
      <c r="AH18" s="106">
        <v>0.14299999999999999</v>
      </c>
      <c r="AI18" s="106">
        <v>-8888</v>
      </c>
      <c r="AJ18" s="106">
        <v>1.7999999999999999E-2</v>
      </c>
      <c r="AK18" s="106">
        <v>-8888</v>
      </c>
      <c r="AL18" s="106">
        <v>-8888</v>
      </c>
      <c r="AM18" s="106">
        <v>2.9000000000000001E-2</v>
      </c>
      <c r="AN18" s="106">
        <v>1.0999999999999999E-2</v>
      </c>
      <c r="AO18" s="106">
        <v>-8888</v>
      </c>
      <c r="AP18" s="106">
        <v>-8888</v>
      </c>
      <c r="AQ18" s="106">
        <v>1E-3</v>
      </c>
      <c r="AR18" s="106">
        <v>2E-3</v>
      </c>
      <c r="AS18" s="106">
        <v>5.0000000000000001E-3</v>
      </c>
      <c r="AT18" s="106">
        <v>-8888</v>
      </c>
      <c r="AU18" s="106">
        <v>-8888</v>
      </c>
      <c r="AV18" s="106">
        <v>0.20100000000000001</v>
      </c>
      <c r="AW18" s="106">
        <v>6.6000000000000003E-2</v>
      </c>
      <c r="AX18" s="106">
        <v>0.11</v>
      </c>
      <c r="AY18" s="106">
        <v>0.311</v>
      </c>
      <c r="AZ18" s="106">
        <v>0.17599999999999999</v>
      </c>
      <c r="BA18" s="106">
        <v>0.216</v>
      </c>
      <c r="BB18" s="106">
        <v>0.377</v>
      </c>
      <c r="BC18" s="106">
        <v>0.114</v>
      </c>
      <c r="BD18" s="118">
        <v>1.34</v>
      </c>
      <c r="BE18" s="118">
        <v>0.63</v>
      </c>
      <c r="BF18" s="118">
        <v>0.38</v>
      </c>
      <c r="BG18" s="118">
        <v>1.1399999999999999</v>
      </c>
      <c r="BH18" s="118">
        <v>0.18</v>
      </c>
      <c r="BI18" s="118">
        <v>0.82</v>
      </c>
      <c r="BJ18" s="118">
        <v>0.43</v>
      </c>
      <c r="BL18" s="2">
        <v>6</v>
      </c>
    </row>
    <row r="19" spans="1:64" s="92" customFormat="1" ht="14" customHeight="1" x14ac:dyDescent="0.2">
      <c r="A19" s="92" t="s">
        <v>295</v>
      </c>
      <c r="B19" s="175" t="s">
        <v>329</v>
      </c>
      <c r="C19" s="2" t="s">
        <v>340</v>
      </c>
      <c r="D19" s="176" t="s">
        <v>331</v>
      </c>
      <c r="E19" s="199">
        <v>-9999</v>
      </c>
      <c r="F19" s="2">
        <v>1056</v>
      </c>
      <c r="G19" s="2">
        <v>6</v>
      </c>
      <c r="H19" s="191">
        <v>8</v>
      </c>
      <c r="I19" s="26">
        <v>40</v>
      </c>
      <c r="J19" s="2">
        <v>3294</v>
      </c>
      <c r="K19" s="175" t="s">
        <v>372</v>
      </c>
      <c r="L19" s="2">
        <v>2016</v>
      </c>
      <c r="M19" s="2">
        <v>12</v>
      </c>
      <c r="N19" s="2">
        <v>29</v>
      </c>
      <c r="O19" s="190">
        <v>364</v>
      </c>
      <c r="P19" s="2">
        <v>2140</v>
      </c>
      <c r="Q19" s="2" t="s">
        <v>381</v>
      </c>
      <c r="R19" s="2" t="s">
        <v>382</v>
      </c>
      <c r="S19" s="181" t="s">
        <v>273</v>
      </c>
      <c r="T19" s="181" t="s">
        <v>274</v>
      </c>
      <c r="U19" s="181" t="s">
        <v>376</v>
      </c>
      <c r="V19" s="106">
        <v>0.41899999999999998</v>
      </c>
      <c r="W19" s="106">
        <v>2E-3</v>
      </c>
      <c r="X19" s="106">
        <v>0.127</v>
      </c>
      <c r="Y19" s="106">
        <v>8.9999999999999993E-3</v>
      </c>
      <c r="Z19" s="106">
        <v>8.9999999999999993E-3</v>
      </c>
      <c r="AA19" s="106">
        <v>5.1999999999999998E-2</v>
      </c>
      <c r="AB19" s="106">
        <v>3.0000000000000001E-3</v>
      </c>
      <c r="AC19" s="106">
        <v>6.2E-2</v>
      </c>
      <c r="AD19" s="106">
        <v>3.0000000000000001E-3</v>
      </c>
      <c r="AE19" s="106">
        <v>0.27300000000000002</v>
      </c>
      <c r="AF19" s="106">
        <v>4.0000000000000001E-3</v>
      </c>
      <c r="AG19" s="106">
        <v>4.0000000000000001E-3</v>
      </c>
      <c r="AH19" s="106">
        <v>0.26500000000000001</v>
      </c>
      <c r="AI19" s="106">
        <v>-8888</v>
      </c>
      <c r="AJ19" s="106">
        <v>0.154</v>
      </c>
      <c r="AK19" s="106">
        <v>2E-3</v>
      </c>
      <c r="AL19" s="106">
        <v>-8888</v>
      </c>
      <c r="AM19" s="106">
        <v>0.104</v>
      </c>
      <c r="AN19" s="106">
        <v>2.3E-2</v>
      </c>
      <c r="AO19" s="106">
        <v>-8888</v>
      </c>
      <c r="AP19" s="106">
        <v>-8888</v>
      </c>
      <c r="AQ19" s="106">
        <v>1E-3</v>
      </c>
      <c r="AR19" s="106">
        <v>3.0000000000000001E-3</v>
      </c>
      <c r="AS19" s="106">
        <v>3.3000000000000002E-2</v>
      </c>
      <c r="AT19" s="106">
        <v>-8888</v>
      </c>
      <c r="AU19" s="106">
        <v>-8888</v>
      </c>
      <c r="AV19" s="106">
        <v>0.54800000000000004</v>
      </c>
      <c r="AW19" s="106">
        <v>8.1000000000000003E-2</v>
      </c>
      <c r="AX19" s="106">
        <v>0.33800000000000002</v>
      </c>
      <c r="AY19" s="106">
        <v>0.88600000000000001</v>
      </c>
      <c r="AZ19" s="106">
        <v>0.41899999999999998</v>
      </c>
      <c r="BA19" s="106">
        <v>0.54800000000000004</v>
      </c>
      <c r="BB19" s="106">
        <v>0.96699999999999997</v>
      </c>
      <c r="BC19" s="106">
        <v>0.34699999999999998</v>
      </c>
      <c r="BD19" s="118">
        <v>1.31</v>
      </c>
      <c r="BE19" s="118">
        <v>0.81</v>
      </c>
      <c r="BF19" s="118">
        <v>0.19</v>
      </c>
      <c r="BG19" s="118">
        <v>1.31</v>
      </c>
      <c r="BH19" s="118">
        <v>0.08</v>
      </c>
      <c r="BI19" s="118">
        <v>0.92</v>
      </c>
      <c r="BJ19" s="118">
        <v>0.43</v>
      </c>
      <c r="BL19" s="2">
        <v>2</v>
      </c>
    </row>
    <row r="20" spans="1:64" s="92" customFormat="1" ht="14" customHeight="1" x14ac:dyDescent="0.2">
      <c r="A20" s="92" t="s">
        <v>296</v>
      </c>
      <c r="B20" s="175" t="s">
        <v>329</v>
      </c>
      <c r="C20" s="2" t="s">
        <v>341</v>
      </c>
      <c r="D20" s="176" t="s">
        <v>331</v>
      </c>
      <c r="E20" s="199">
        <v>-9999</v>
      </c>
      <c r="F20" s="2">
        <v>1074</v>
      </c>
      <c r="G20" s="2">
        <v>6</v>
      </c>
      <c r="H20" s="191">
        <v>14</v>
      </c>
      <c r="I20" s="26">
        <v>3</v>
      </c>
      <c r="J20" s="181">
        <v>3294</v>
      </c>
      <c r="K20" s="175" t="s">
        <v>372</v>
      </c>
      <c r="L20" s="181">
        <v>2016</v>
      </c>
      <c r="M20" s="181">
        <v>12</v>
      </c>
      <c r="N20" s="181">
        <v>29</v>
      </c>
      <c r="O20" s="190">
        <v>364</v>
      </c>
      <c r="P20" s="181">
        <v>2140</v>
      </c>
      <c r="Q20" s="181" t="s">
        <v>381</v>
      </c>
      <c r="R20" s="181" t="s">
        <v>382</v>
      </c>
      <c r="S20" s="181" t="s">
        <v>273</v>
      </c>
      <c r="T20" s="181" t="s">
        <v>274</v>
      </c>
      <c r="U20" s="181" t="s">
        <v>376</v>
      </c>
      <c r="V20" s="106">
        <v>0.49199999999999999</v>
      </c>
      <c r="W20" s="106">
        <v>1E-3</v>
      </c>
      <c r="X20" s="106">
        <v>0.11799999999999999</v>
      </c>
      <c r="Y20" s="106">
        <v>1.4999999999999999E-2</v>
      </c>
      <c r="Z20" s="106">
        <v>6.0000000000000001E-3</v>
      </c>
      <c r="AA20" s="106">
        <v>3.3000000000000002E-2</v>
      </c>
      <c r="AB20" s="106">
        <v>5.0000000000000001E-3</v>
      </c>
      <c r="AC20" s="106">
        <v>0.121</v>
      </c>
      <c r="AD20" s="106">
        <v>1.4999999999999999E-2</v>
      </c>
      <c r="AE20" s="106">
        <v>0.29899999999999999</v>
      </c>
      <c r="AF20" s="106">
        <v>5.0000000000000001E-3</v>
      </c>
      <c r="AG20" s="106">
        <v>5.0000000000000001E-3</v>
      </c>
      <c r="AH20" s="106">
        <v>0.41099999999999998</v>
      </c>
      <c r="AI20" s="106">
        <v>-8888</v>
      </c>
      <c r="AJ20" s="106">
        <v>8.1000000000000003E-2</v>
      </c>
      <c r="AK20" s="106">
        <v>1E-3</v>
      </c>
      <c r="AL20" s="106">
        <v>-8888</v>
      </c>
      <c r="AM20" s="106">
        <v>0.104</v>
      </c>
      <c r="AN20" s="106">
        <v>1.4E-2</v>
      </c>
      <c r="AO20" s="106">
        <v>-8888</v>
      </c>
      <c r="AP20" s="106">
        <v>-8888</v>
      </c>
      <c r="AQ20" s="106">
        <v>1E-3</v>
      </c>
      <c r="AR20" s="106">
        <v>6.0000000000000001E-3</v>
      </c>
      <c r="AS20" s="106">
        <v>2.9000000000000001E-2</v>
      </c>
      <c r="AT20" s="106">
        <v>-8888</v>
      </c>
      <c r="AU20" s="106">
        <v>-8888</v>
      </c>
      <c r="AV20" s="106">
        <v>0.61099999999999999</v>
      </c>
      <c r="AW20" s="106">
        <v>0.161</v>
      </c>
      <c r="AX20" s="106">
        <v>0.34300000000000003</v>
      </c>
      <c r="AY20" s="106">
        <v>0.95399999999999996</v>
      </c>
      <c r="AZ20" s="106">
        <v>0.504</v>
      </c>
      <c r="BA20" s="106">
        <v>0.623</v>
      </c>
      <c r="BB20" s="106">
        <v>1.115</v>
      </c>
      <c r="BC20" s="106">
        <v>0.35399999999999998</v>
      </c>
      <c r="BD20" s="118">
        <v>1.27</v>
      </c>
      <c r="BE20" s="118">
        <v>0.68</v>
      </c>
      <c r="BF20" s="118">
        <v>0.32</v>
      </c>
      <c r="BG20" s="118">
        <v>1.21</v>
      </c>
      <c r="BH20" s="118">
        <v>0.14000000000000001</v>
      </c>
      <c r="BI20" s="118">
        <v>0.86</v>
      </c>
      <c r="BJ20" s="118">
        <v>0.44</v>
      </c>
      <c r="BL20" s="2">
        <v>5</v>
      </c>
    </row>
    <row r="21" spans="1:64" s="92" customFormat="1" ht="14" customHeight="1" x14ac:dyDescent="0.2">
      <c r="A21" s="92" t="s">
        <v>297</v>
      </c>
      <c r="B21" s="175" t="s">
        <v>329</v>
      </c>
      <c r="C21" s="2" t="s">
        <v>342</v>
      </c>
      <c r="D21" s="176" t="s">
        <v>331</v>
      </c>
      <c r="E21" s="199">
        <v>-9999</v>
      </c>
      <c r="F21" s="2">
        <v>1056</v>
      </c>
      <c r="G21" s="2">
        <v>6</v>
      </c>
      <c r="H21" s="191">
        <v>14</v>
      </c>
      <c r="I21" s="26">
        <v>3</v>
      </c>
      <c r="J21" s="181">
        <v>3294</v>
      </c>
      <c r="K21" s="175" t="s">
        <v>372</v>
      </c>
      <c r="L21" s="181">
        <v>2016</v>
      </c>
      <c r="M21" s="181">
        <v>12</v>
      </c>
      <c r="N21" s="181">
        <v>29</v>
      </c>
      <c r="O21" s="190">
        <v>364</v>
      </c>
      <c r="P21" s="181">
        <v>2140</v>
      </c>
      <c r="Q21" s="181" t="s">
        <v>381</v>
      </c>
      <c r="R21" s="181" t="s">
        <v>382</v>
      </c>
      <c r="S21" s="181" t="s">
        <v>273</v>
      </c>
      <c r="T21" s="181" t="s">
        <v>274</v>
      </c>
      <c r="U21" s="181" t="s">
        <v>376</v>
      </c>
      <c r="V21" s="106">
        <v>0.44500000000000001</v>
      </c>
      <c r="W21" s="106">
        <v>2E-3</v>
      </c>
      <c r="X21" s="106">
        <v>0.12</v>
      </c>
      <c r="Y21" s="106">
        <v>1.4999999999999999E-2</v>
      </c>
      <c r="Z21" s="106">
        <v>6.0000000000000001E-3</v>
      </c>
      <c r="AA21" s="106">
        <v>3.6999999999999998E-2</v>
      </c>
      <c r="AB21" s="106">
        <v>4.0000000000000001E-3</v>
      </c>
      <c r="AC21" s="106">
        <v>0.125</v>
      </c>
      <c r="AD21" s="106">
        <v>1.2999999999999999E-2</v>
      </c>
      <c r="AE21" s="106">
        <v>0.29299999999999998</v>
      </c>
      <c r="AF21" s="106">
        <v>6.0000000000000001E-3</v>
      </c>
      <c r="AG21" s="106">
        <v>5.0000000000000001E-3</v>
      </c>
      <c r="AH21" s="106">
        <v>0.32100000000000001</v>
      </c>
      <c r="AI21" s="106">
        <v>-8888</v>
      </c>
      <c r="AJ21" s="106">
        <v>0.124</v>
      </c>
      <c r="AK21" s="106">
        <v>2E-3</v>
      </c>
      <c r="AL21" s="106">
        <v>-8888</v>
      </c>
      <c r="AM21" s="106">
        <v>0.105</v>
      </c>
      <c r="AN21" s="106">
        <v>1.4999999999999999E-2</v>
      </c>
      <c r="AO21" s="106">
        <v>-8888</v>
      </c>
      <c r="AP21" s="106">
        <v>-8888</v>
      </c>
      <c r="AQ21" s="106">
        <v>2E-3</v>
      </c>
      <c r="AR21" s="106">
        <v>1.2E-2</v>
      </c>
      <c r="AS21" s="106">
        <v>5.3999999999999999E-2</v>
      </c>
      <c r="AT21" s="106">
        <v>-8888</v>
      </c>
      <c r="AU21" s="106">
        <v>-8888</v>
      </c>
      <c r="AV21" s="106">
        <v>0.56699999999999995</v>
      </c>
      <c r="AW21" s="106">
        <v>0.16200000000000001</v>
      </c>
      <c r="AX21" s="106">
        <v>0.34200000000000003</v>
      </c>
      <c r="AY21" s="106">
        <v>0.90900000000000003</v>
      </c>
      <c r="AZ21" s="106">
        <v>0.504</v>
      </c>
      <c r="BA21" s="106">
        <v>0.626</v>
      </c>
      <c r="BB21" s="106">
        <v>1.071</v>
      </c>
      <c r="BC21" s="106">
        <v>0.35299999999999998</v>
      </c>
      <c r="BD21" s="118">
        <v>1.41</v>
      </c>
      <c r="BE21" s="118">
        <v>0.68</v>
      </c>
      <c r="BF21" s="118">
        <v>0.32</v>
      </c>
      <c r="BG21" s="118">
        <v>1.1299999999999999</v>
      </c>
      <c r="BH21" s="118">
        <v>0.15</v>
      </c>
      <c r="BI21" s="118">
        <v>0.85</v>
      </c>
      <c r="BJ21" s="118">
        <v>0.42</v>
      </c>
      <c r="BL21" s="2">
        <v>6</v>
      </c>
    </row>
    <row r="22" spans="1:64" s="92" customFormat="1" ht="14" customHeight="1" x14ac:dyDescent="0.2">
      <c r="A22" s="92" t="s">
        <v>298</v>
      </c>
      <c r="B22" s="175" t="s">
        <v>329</v>
      </c>
      <c r="C22" s="2" t="s">
        <v>343</v>
      </c>
      <c r="D22" s="176" t="s">
        <v>331</v>
      </c>
      <c r="E22" s="199">
        <v>-9999</v>
      </c>
      <c r="F22" s="190">
        <v>1</v>
      </c>
      <c r="G22" s="2">
        <v>6</v>
      </c>
      <c r="H22" s="191" t="s">
        <v>373</v>
      </c>
      <c r="I22" s="198">
        <v>-9999</v>
      </c>
      <c r="J22" s="198">
        <v>-9999</v>
      </c>
      <c r="K22" s="175" t="s">
        <v>372</v>
      </c>
      <c r="L22" s="201">
        <v>-9999</v>
      </c>
      <c r="M22" s="201">
        <v>-9999</v>
      </c>
      <c r="N22" s="201">
        <v>-9999</v>
      </c>
      <c r="O22" s="201">
        <v>-9999</v>
      </c>
      <c r="P22" s="201">
        <v>-9999</v>
      </c>
      <c r="Q22" s="201">
        <v>-9999</v>
      </c>
      <c r="R22" s="201">
        <v>-9999</v>
      </c>
      <c r="S22" s="181" t="s">
        <v>273</v>
      </c>
      <c r="T22" s="181" t="s">
        <v>274</v>
      </c>
      <c r="U22" s="181" t="s">
        <v>376</v>
      </c>
      <c r="V22" s="106">
        <v>-8888</v>
      </c>
      <c r="W22" s="106">
        <v>-8888</v>
      </c>
      <c r="X22" s="106">
        <v>-8888</v>
      </c>
      <c r="Y22" s="106">
        <v>-8888</v>
      </c>
      <c r="Z22" s="106">
        <v>-8888</v>
      </c>
      <c r="AA22" s="106">
        <v>-8888</v>
      </c>
      <c r="AB22" s="106">
        <v>-8888</v>
      </c>
      <c r="AC22" s="106">
        <v>-8888</v>
      </c>
      <c r="AD22" s="106">
        <v>-8888</v>
      </c>
      <c r="AE22" s="106">
        <v>-8888</v>
      </c>
      <c r="AF22" s="106">
        <v>-8888</v>
      </c>
      <c r="AG22" s="106">
        <v>-8888</v>
      </c>
      <c r="AH22" s="106">
        <v>-8888</v>
      </c>
      <c r="AI22" s="106">
        <v>-8888</v>
      </c>
      <c r="AJ22" s="106">
        <v>-8888</v>
      </c>
      <c r="AK22" s="106">
        <v>-8888</v>
      </c>
      <c r="AL22" s="106">
        <v>-8888</v>
      </c>
      <c r="AM22" s="106">
        <v>-8888</v>
      </c>
      <c r="AN22" s="106">
        <v>-8888</v>
      </c>
      <c r="AO22" s="106">
        <v>-8888</v>
      </c>
      <c r="AP22" s="106">
        <v>-8888</v>
      </c>
      <c r="AQ22" s="106">
        <v>-8888</v>
      </c>
      <c r="AR22" s="106">
        <v>-8888</v>
      </c>
      <c r="AS22" s="106">
        <v>-8888</v>
      </c>
      <c r="AT22" s="106">
        <v>-8888</v>
      </c>
      <c r="AU22" s="106">
        <v>-8888</v>
      </c>
      <c r="AV22" s="106">
        <v>-8888</v>
      </c>
      <c r="AW22" s="106">
        <v>-8888</v>
      </c>
      <c r="AX22" s="106">
        <v>-8888</v>
      </c>
      <c r="AY22" s="106">
        <v>-8888</v>
      </c>
      <c r="AZ22" s="106">
        <v>-8888</v>
      </c>
      <c r="BA22" s="106">
        <v>-8888</v>
      </c>
      <c r="BB22" s="106">
        <v>-8888</v>
      </c>
      <c r="BC22" s="106">
        <v>-8888</v>
      </c>
      <c r="BD22" s="118">
        <v>-8888</v>
      </c>
      <c r="BE22" s="118">
        <v>-8888</v>
      </c>
      <c r="BF22" s="118">
        <v>-8888</v>
      </c>
      <c r="BG22" s="118">
        <v>-8888</v>
      </c>
      <c r="BH22" s="118">
        <v>-8888</v>
      </c>
      <c r="BI22" s="118">
        <v>-8888</v>
      </c>
      <c r="BJ22" s="118">
        <v>-8888</v>
      </c>
      <c r="BL22" s="2" t="s">
        <v>373</v>
      </c>
    </row>
    <row r="23" spans="1:64" s="92" customFormat="1" ht="14" customHeight="1" x14ac:dyDescent="0.2">
      <c r="A23" s="92" t="s">
        <v>299</v>
      </c>
      <c r="B23" s="175" t="s">
        <v>329</v>
      </c>
      <c r="C23" s="2" t="s">
        <v>344</v>
      </c>
      <c r="D23" s="176" t="s">
        <v>331</v>
      </c>
      <c r="E23" s="199">
        <v>-9999</v>
      </c>
      <c r="F23" s="2">
        <v>1056</v>
      </c>
      <c r="G23" s="2">
        <v>14</v>
      </c>
      <c r="H23" s="191">
        <v>2</v>
      </c>
      <c r="I23" s="26">
        <v>75</v>
      </c>
      <c r="J23" s="2">
        <v>3600</v>
      </c>
      <c r="K23" s="175" t="s">
        <v>372</v>
      </c>
      <c r="L23" s="2">
        <v>2017</v>
      </c>
      <c r="M23" s="2">
        <v>1</v>
      </c>
      <c r="N23" s="2">
        <v>1</v>
      </c>
      <c r="O23" s="2">
        <v>1</v>
      </c>
      <c r="P23" s="198">
        <v>-9999</v>
      </c>
      <c r="Q23" s="2" t="s">
        <v>383</v>
      </c>
      <c r="R23" s="2" t="s">
        <v>384</v>
      </c>
      <c r="S23" s="181" t="s">
        <v>273</v>
      </c>
      <c r="T23" s="181" t="s">
        <v>274</v>
      </c>
      <c r="U23" s="181" t="s">
        <v>376</v>
      </c>
      <c r="V23" s="106">
        <v>0.372</v>
      </c>
      <c r="W23" s="106">
        <v>2E-3</v>
      </c>
      <c r="X23" s="106">
        <v>0.13200000000000001</v>
      </c>
      <c r="Y23" s="106">
        <v>6.0000000000000001E-3</v>
      </c>
      <c r="Z23" s="106">
        <v>8.0000000000000002E-3</v>
      </c>
      <c r="AA23" s="106">
        <v>5.8000000000000003E-2</v>
      </c>
      <c r="AB23" s="106">
        <v>2E-3</v>
      </c>
      <c r="AC23" s="106">
        <v>3.2000000000000001E-2</v>
      </c>
      <c r="AD23" s="106">
        <v>1E-3</v>
      </c>
      <c r="AE23" s="106">
        <v>0.25900000000000001</v>
      </c>
      <c r="AF23" s="106">
        <v>4.0000000000000001E-3</v>
      </c>
      <c r="AG23" s="106">
        <v>2E-3</v>
      </c>
      <c r="AH23" s="106">
        <v>0.314</v>
      </c>
      <c r="AI23" s="106">
        <v>-8888</v>
      </c>
      <c r="AJ23" s="106">
        <v>5.8000000000000003E-2</v>
      </c>
      <c r="AK23" s="106">
        <v>2E-3</v>
      </c>
      <c r="AL23" s="106">
        <v>-8888</v>
      </c>
      <c r="AM23" s="106">
        <v>0.1</v>
      </c>
      <c r="AN23" s="106">
        <v>3.2000000000000001E-2</v>
      </c>
      <c r="AO23" s="106">
        <v>-8888</v>
      </c>
      <c r="AP23" s="106">
        <v>-8888</v>
      </c>
      <c r="AQ23" s="106">
        <v>1E-3</v>
      </c>
      <c r="AR23" s="106">
        <v>2E-3</v>
      </c>
      <c r="AS23" s="106">
        <v>2.7E-2</v>
      </c>
      <c r="AT23" s="106">
        <v>1E-3</v>
      </c>
      <c r="AU23" s="106">
        <v>-8888</v>
      </c>
      <c r="AV23" s="106">
        <v>0.50600000000000001</v>
      </c>
      <c r="AW23" s="106">
        <v>4.2999999999999997E-2</v>
      </c>
      <c r="AX23" s="106">
        <v>0.32900000000000001</v>
      </c>
      <c r="AY23" s="106">
        <v>0.83499999999999996</v>
      </c>
      <c r="AZ23" s="106">
        <v>0.372</v>
      </c>
      <c r="BA23" s="106">
        <v>0.50600000000000001</v>
      </c>
      <c r="BB23" s="106">
        <v>0.878</v>
      </c>
      <c r="BC23" s="106">
        <v>0.33500000000000002</v>
      </c>
      <c r="BD23" s="118">
        <v>1.36</v>
      </c>
      <c r="BE23" s="118">
        <v>0.88</v>
      </c>
      <c r="BF23" s="118">
        <v>0.12</v>
      </c>
      <c r="BG23" s="118">
        <v>1.36</v>
      </c>
      <c r="BH23" s="118">
        <v>0.05</v>
      </c>
      <c r="BI23" s="118">
        <v>0.95</v>
      </c>
      <c r="BJ23" s="118">
        <v>0.42</v>
      </c>
      <c r="BL23" s="2">
        <v>2</v>
      </c>
    </row>
    <row r="24" spans="1:64" s="92" customFormat="1" ht="14" customHeight="1" x14ac:dyDescent="0.2">
      <c r="A24" s="92" t="s">
        <v>300</v>
      </c>
      <c r="B24" s="175" t="s">
        <v>329</v>
      </c>
      <c r="C24" s="2" t="s">
        <v>345</v>
      </c>
      <c r="D24" s="176" t="s">
        <v>331</v>
      </c>
      <c r="E24" s="199">
        <v>-9999</v>
      </c>
      <c r="F24" s="2">
        <v>1074</v>
      </c>
      <c r="G24" s="2">
        <v>14</v>
      </c>
      <c r="H24" s="191">
        <v>9</v>
      </c>
      <c r="I24" s="26">
        <v>3</v>
      </c>
      <c r="J24" s="181">
        <v>3600</v>
      </c>
      <c r="K24" s="175" t="s">
        <v>372</v>
      </c>
      <c r="L24" s="181">
        <v>2017</v>
      </c>
      <c r="M24" s="181">
        <v>1</v>
      </c>
      <c r="N24" s="181">
        <v>1</v>
      </c>
      <c r="O24" s="181">
        <v>1</v>
      </c>
      <c r="P24" s="201">
        <v>-9999</v>
      </c>
      <c r="Q24" s="181" t="s">
        <v>383</v>
      </c>
      <c r="R24" s="181" t="s">
        <v>384</v>
      </c>
      <c r="S24" s="181" t="s">
        <v>273</v>
      </c>
      <c r="T24" s="181" t="s">
        <v>274</v>
      </c>
      <c r="U24" s="181" t="s">
        <v>376</v>
      </c>
      <c r="V24" s="106">
        <v>9.0999999999999998E-2</v>
      </c>
      <c r="W24" s="106">
        <v>-8888</v>
      </c>
      <c r="X24" s="106">
        <v>0.02</v>
      </c>
      <c r="Y24" s="106">
        <v>4.0000000000000001E-3</v>
      </c>
      <c r="Z24" s="106">
        <v>2E-3</v>
      </c>
      <c r="AA24" s="106">
        <v>0.03</v>
      </c>
      <c r="AB24" s="106">
        <v>1E-3</v>
      </c>
      <c r="AC24" s="106">
        <v>0.02</v>
      </c>
      <c r="AD24" s="106">
        <v>0.01</v>
      </c>
      <c r="AE24" s="106">
        <v>2.5999999999999999E-2</v>
      </c>
      <c r="AF24" s="106">
        <v>2E-3</v>
      </c>
      <c r="AG24" s="106">
        <v>4.0000000000000001E-3</v>
      </c>
      <c r="AH24" s="106">
        <v>8.1000000000000003E-2</v>
      </c>
      <c r="AI24" s="106">
        <v>-8888</v>
      </c>
      <c r="AJ24" s="106">
        <v>0.01</v>
      </c>
      <c r="AK24" s="106">
        <v>-8888</v>
      </c>
      <c r="AL24" s="106">
        <v>-8888</v>
      </c>
      <c r="AM24" s="106">
        <v>1.2999999999999999E-2</v>
      </c>
      <c r="AN24" s="106">
        <v>7.0000000000000001E-3</v>
      </c>
      <c r="AO24" s="106">
        <v>-8888</v>
      </c>
      <c r="AP24" s="106">
        <v>-8888</v>
      </c>
      <c r="AQ24" s="106">
        <v>-8888</v>
      </c>
      <c r="AR24" s="106">
        <v>-8888</v>
      </c>
      <c r="AS24" s="106">
        <v>2E-3</v>
      </c>
      <c r="AT24" s="106">
        <v>-8888</v>
      </c>
      <c r="AU24" s="106">
        <v>-8888</v>
      </c>
      <c r="AV24" s="106">
        <v>0.111</v>
      </c>
      <c r="AW24" s="106">
        <v>3.9E-2</v>
      </c>
      <c r="AX24" s="106">
        <v>0.06</v>
      </c>
      <c r="AY24" s="106">
        <v>0.17100000000000001</v>
      </c>
      <c r="AZ24" s="106">
        <v>9.9000000000000005E-2</v>
      </c>
      <c r="BA24" s="106">
        <v>0.11899999999999999</v>
      </c>
      <c r="BB24" s="106">
        <v>0.21</v>
      </c>
      <c r="BC24" s="106">
        <v>6.5000000000000002E-2</v>
      </c>
      <c r="BD24" s="118">
        <v>1.31</v>
      </c>
      <c r="BE24" s="118">
        <v>0.61</v>
      </c>
      <c r="BF24" s="118">
        <v>0.39</v>
      </c>
      <c r="BG24" s="118">
        <v>1.1200000000000001</v>
      </c>
      <c r="BH24" s="118">
        <v>0.19</v>
      </c>
      <c r="BI24" s="118">
        <v>0.81</v>
      </c>
      <c r="BJ24" s="118">
        <v>0.43</v>
      </c>
      <c r="BL24" s="2">
        <v>5</v>
      </c>
    </row>
    <row r="25" spans="1:64" s="92" customFormat="1" ht="14" customHeight="1" x14ac:dyDescent="0.2">
      <c r="A25" s="92" t="s">
        <v>301</v>
      </c>
      <c r="B25" s="175" t="s">
        <v>329</v>
      </c>
      <c r="C25" s="2" t="s">
        <v>346</v>
      </c>
      <c r="D25" s="176" t="s">
        <v>331</v>
      </c>
      <c r="E25" s="199">
        <v>-9999</v>
      </c>
      <c r="F25" s="2">
        <v>1056</v>
      </c>
      <c r="G25" s="2">
        <v>14</v>
      </c>
      <c r="H25" s="191">
        <v>9</v>
      </c>
      <c r="I25" s="26">
        <v>3</v>
      </c>
      <c r="J25" s="181">
        <v>3600</v>
      </c>
      <c r="K25" s="175" t="s">
        <v>372</v>
      </c>
      <c r="L25" s="181">
        <v>2017</v>
      </c>
      <c r="M25" s="181">
        <v>1</v>
      </c>
      <c r="N25" s="181">
        <v>1</v>
      </c>
      <c r="O25" s="181">
        <v>1</v>
      </c>
      <c r="P25" s="201">
        <v>-9999</v>
      </c>
      <c r="Q25" s="181" t="s">
        <v>383</v>
      </c>
      <c r="R25" s="181" t="s">
        <v>384</v>
      </c>
      <c r="S25" s="181" t="s">
        <v>273</v>
      </c>
      <c r="T25" s="181" t="s">
        <v>274</v>
      </c>
      <c r="U25" s="181" t="s">
        <v>376</v>
      </c>
      <c r="V25" s="106">
        <v>8.7999999999999995E-2</v>
      </c>
      <c r="W25" s="106">
        <v>-8888</v>
      </c>
      <c r="X25" s="106">
        <v>2.1000000000000001E-2</v>
      </c>
      <c r="Y25" s="106">
        <v>4.0000000000000001E-3</v>
      </c>
      <c r="Z25" s="106">
        <v>2E-3</v>
      </c>
      <c r="AA25" s="106">
        <v>2.9000000000000001E-2</v>
      </c>
      <c r="AB25" s="106">
        <v>1E-3</v>
      </c>
      <c r="AC25" s="106">
        <v>0.02</v>
      </c>
      <c r="AD25" s="106">
        <v>1.0999999999999999E-2</v>
      </c>
      <c r="AE25" s="106">
        <v>2.5999999999999999E-2</v>
      </c>
      <c r="AF25" s="106">
        <v>1E-3</v>
      </c>
      <c r="AG25" s="106">
        <v>4.0000000000000001E-3</v>
      </c>
      <c r="AH25" s="106">
        <v>7.6999999999999999E-2</v>
      </c>
      <c r="AI25" s="106">
        <v>-8888</v>
      </c>
      <c r="AJ25" s="106">
        <v>1.0999999999999999E-2</v>
      </c>
      <c r="AK25" s="106">
        <v>-8888</v>
      </c>
      <c r="AL25" s="106">
        <v>-8888</v>
      </c>
      <c r="AM25" s="106">
        <v>1.4E-2</v>
      </c>
      <c r="AN25" s="106">
        <v>7.0000000000000001E-3</v>
      </c>
      <c r="AO25" s="106">
        <v>-8888</v>
      </c>
      <c r="AP25" s="106">
        <v>-8888</v>
      </c>
      <c r="AQ25" s="106">
        <v>-8888</v>
      </c>
      <c r="AR25" s="106">
        <v>-8888</v>
      </c>
      <c r="AS25" s="106">
        <v>2E-3</v>
      </c>
      <c r="AT25" s="106">
        <v>-8888</v>
      </c>
      <c r="AU25" s="106">
        <v>-8888</v>
      </c>
      <c r="AV25" s="106">
        <v>0.109</v>
      </c>
      <c r="AW25" s="106">
        <v>0.04</v>
      </c>
      <c r="AX25" s="106">
        <v>5.8000000000000003E-2</v>
      </c>
      <c r="AY25" s="106">
        <v>0.16700000000000001</v>
      </c>
      <c r="AZ25" s="106">
        <v>9.8000000000000004E-2</v>
      </c>
      <c r="BA25" s="106">
        <v>0.11899999999999999</v>
      </c>
      <c r="BB25" s="106">
        <v>0.20699999999999999</v>
      </c>
      <c r="BC25" s="106">
        <v>6.3E-2</v>
      </c>
      <c r="BD25" s="118">
        <v>1.35</v>
      </c>
      <c r="BE25" s="118">
        <v>0.59</v>
      </c>
      <c r="BF25" s="118">
        <v>0.41</v>
      </c>
      <c r="BG25" s="118">
        <v>1.1100000000000001</v>
      </c>
      <c r="BH25" s="118">
        <v>0.19</v>
      </c>
      <c r="BI25" s="118">
        <v>0.81</v>
      </c>
      <c r="BJ25" s="118">
        <v>0.43</v>
      </c>
      <c r="BL25" s="2">
        <v>6</v>
      </c>
    </row>
    <row r="26" spans="1:64" s="92" customFormat="1" ht="14" customHeight="1" x14ac:dyDescent="0.2">
      <c r="A26" s="92" t="s">
        <v>302</v>
      </c>
      <c r="B26" s="175" t="s">
        <v>329</v>
      </c>
      <c r="C26" s="2" t="s">
        <v>347</v>
      </c>
      <c r="D26" s="176" t="s">
        <v>331</v>
      </c>
      <c r="E26" s="199">
        <v>-9999</v>
      </c>
      <c r="F26" s="190">
        <v>1</v>
      </c>
      <c r="G26" s="2">
        <v>14</v>
      </c>
      <c r="H26" s="191" t="s">
        <v>373</v>
      </c>
      <c r="I26" s="198">
        <v>-9999</v>
      </c>
      <c r="J26" s="198">
        <v>-9999</v>
      </c>
      <c r="K26" s="175" t="s">
        <v>372</v>
      </c>
      <c r="L26" s="201">
        <v>-9999</v>
      </c>
      <c r="M26" s="201">
        <v>-9999</v>
      </c>
      <c r="N26" s="201">
        <v>-9999</v>
      </c>
      <c r="O26" s="201">
        <v>-9999</v>
      </c>
      <c r="P26" s="201">
        <v>-9999</v>
      </c>
      <c r="Q26" s="201">
        <v>-9999</v>
      </c>
      <c r="R26" s="201">
        <v>-9999</v>
      </c>
      <c r="S26" s="181" t="s">
        <v>273</v>
      </c>
      <c r="T26" s="181" t="s">
        <v>274</v>
      </c>
      <c r="U26" s="181" t="s">
        <v>376</v>
      </c>
      <c r="V26" s="106">
        <v>-8888</v>
      </c>
      <c r="W26" s="106">
        <v>-8888</v>
      </c>
      <c r="X26" s="106">
        <v>-8888</v>
      </c>
      <c r="Y26" s="106">
        <v>-8888</v>
      </c>
      <c r="Z26" s="106">
        <v>-8888</v>
      </c>
      <c r="AA26" s="106">
        <v>-8888</v>
      </c>
      <c r="AB26" s="106">
        <v>-8888</v>
      </c>
      <c r="AC26" s="106">
        <v>-8888</v>
      </c>
      <c r="AD26" s="106">
        <v>-8888</v>
      </c>
      <c r="AE26" s="106">
        <v>-8888</v>
      </c>
      <c r="AF26" s="106">
        <v>-8888</v>
      </c>
      <c r="AG26" s="106">
        <v>-8888</v>
      </c>
      <c r="AH26" s="106">
        <v>-8888</v>
      </c>
      <c r="AI26" s="106">
        <v>-8888</v>
      </c>
      <c r="AJ26" s="106">
        <v>-8888</v>
      </c>
      <c r="AK26" s="106">
        <v>-8888</v>
      </c>
      <c r="AL26" s="106">
        <v>-8888</v>
      </c>
      <c r="AM26" s="106">
        <v>-8888</v>
      </c>
      <c r="AN26" s="106">
        <v>-8888</v>
      </c>
      <c r="AO26" s="106">
        <v>-8888</v>
      </c>
      <c r="AP26" s="106">
        <v>-8888</v>
      </c>
      <c r="AQ26" s="106">
        <v>-8888</v>
      </c>
      <c r="AR26" s="106">
        <v>-8888</v>
      </c>
      <c r="AS26" s="106">
        <v>-8888</v>
      </c>
      <c r="AT26" s="106">
        <v>-8888</v>
      </c>
      <c r="AU26" s="106">
        <v>-8888</v>
      </c>
      <c r="AV26" s="106">
        <v>-8888</v>
      </c>
      <c r="AW26" s="106">
        <v>-8888</v>
      </c>
      <c r="AX26" s="106">
        <v>-8888</v>
      </c>
      <c r="AY26" s="106">
        <v>-8888</v>
      </c>
      <c r="AZ26" s="106">
        <v>-8888</v>
      </c>
      <c r="BA26" s="106">
        <v>-8888</v>
      </c>
      <c r="BB26" s="106">
        <v>-8888</v>
      </c>
      <c r="BC26" s="106">
        <v>-8888</v>
      </c>
      <c r="BD26" s="118">
        <v>-8888</v>
      </c>
      <c r="BE26" s="118">
        <v>-8888</v>
      </c>
      <c r="BF26" s="118">
        <v>-8888</v>
      </c>
      <c r="BG26" s="118">
        <v>-8888</v>
      </c>
      <c r="BH26" s="118">
        <v>-8888</v>
      </c>
      <c r="BI26" s="118">
        <v>-8888</v>
      </c>
      <c r="BJ26" s="118">
        <v>-8888</v>
      </c>
      <c r="BL26" s="2" t="s">
        <v>373</v>
      </c>
    </row>
    <row r="27" spans="1:64" s="92" customFormat="1" ht="14" customHeight="1" x14ac:dyDescent="0.2">
      <c r="A27" s="92" t="s">
        <v>303</v>
      </c>
      <c r="B27" s="175" t="s">
        <v>329</v>
      </c>
      <c r="C27" s="2" t="s">
        <v>348</v>
      </c>
      <c r="D27" s="176" t="s">
        <v>331</v>
      </c>
      <c r="E27" s="199">
        <v>-9999</v>
      </c>
      <c r="F27" s="2">
        <v>1056</v>
      </c>
      <c r="G27" s="2">
        <v>15</v>
      </c>
      <c r="H27" s="191">
        <v>4</v>
      </c>
      <c r="I27" s="26">
        <v>55</v>
      </c>
      <c r="J27" s="2">
        <v>4285</v>
      </c>
      <c r="K27" s="175" t="s">
        <v>372</v>
      </c>
      <c r="L27" s="2">
        <v>2017</v>
      </c>
      <c r="M27" s="2">
        <v>1</v>
      </c>
      <c r="N27" s="2">
        <v>2</v>
      </c>
      <c r="O27" s="2">
        <v>2</v>
      </c>
      <c r="P27" s="2">
        <v>2203</v>
      </c>
      <c r="Q27" s="2" t="s">
        <v>385</v>
      </c>
      <c r="R27" s="2" t="s">
        <v>386</v>
      </c>
      <c r="S27" s="181" t="s">
        <v>273</v>
      </c>
      <c r="T27" s="181" t="s">
        <v>274</v>
      </c>
      <c r="U27" s="181" t="s">
        <v>376</v>
      </c>
      <c r="V27" s="106">
        <v>0.34399999999999997</v>
      </c>
      <c r="W27" s="106">
        <v>-8888</v>
      </c>
      <c r="X27" s="106">
        <v>0.152</v>
      </c>
      <c r="Y27" s="106">
        <v>7.0000000000000001E-3</v>
      </c>
      <c r="Z27" s="106">
        <v>1.2999999999999999E-2</v>
      </c>
      <c r="AA27" s="106">
        <v>0.248</v>
      </c>
      <c r="AB27" s="106">
        <v>2E-3</v>
      </c>
      <c r="AC27" s="106">
        <v>3.3000000000000002E-2</v>
      </c>
      <c r="AD27" s="106">
        <v>7.0000000000000001E-3</v>
      </c>
      <c r="AE27" s="106">
        <v>7.0999999999999994E-2</v>
      </c>
      <c r="AF27" s="106">
        <v>3.0000000000000001E-3</v>
      </c>
      <c r="AG27" s="106">
        <v>5.0000000000000001E-3</v>
      </c>
      <c r="AH27" s="106">
        <v>0.29399999999999998</v>
      </c>
      <c r="AI27" s="106">
        <v>-8888</v>
      </c>
      <c r="AJ27" s="106">
        <v>0.05</v>
      </c>
      <c r="AK27" s="106">
        <v>-8888</v>
      </c>
      <c r="AL27" s="106">
        <v>-8888</v>
      </c>
      <c r="AM27" s="106">
        <v>8.5000000000000006E-2</v>
      </c>
      <c r="AN27" s="106">
        <v>6.7000000000000004E-2</v>
      </c>
      <c r="AO27" s="106">
        <v>-8888</v>
      </c>
      <c r="AP27" s="106">
        <v>-8888</v>
      </c>
      <c r="AQ27" s="106">
        <v>1E-3</v>
      </c>
      <c r="AR27" s="106">
        <v>2E-3</v>
      </c>
      <c r="AS27" s="106">
        <v>5.0000000000000001E-3</v>
      </c>
      <c r="AT27" s="106">
        <v>1E-3</v>
      </c>
      <c r="AU27" s="106">
        <v>-8888</v>
      </c>
      <c r="AV27" s="106">
        <v>0.496</v>
      </c>
      <c r="AW27" s="106">
        <v>5.3999999999999999E-2</v>
      </c>
      <c r="AX27" s="106">
        <v>0.33500000000000002</v>
      </c>
      <c r="AY27" s="106">
        <v>0.83099999999999996</v>
      </c>
      <c r="AZ27" s="106">
        <v>0.38900000000000001</v>
      </c>
      <c r="BA27" s="106">
        <v>0.54100000000000004</v>
      </c>
      <c r="BB27" s="106">
        <v>0.88500000000000001</v>
      </c>
      <c r="BC27" s="106">
        <v>0.34200000000000003</v>
      </c>
      <c r="BD27" s="118">
        <v>1.57</v>
      </c>
      <c r="BE27" s="118">
        <v>0.86</v>
      </c>
      <c r="BF27" s="118">
        <v>0.14000000000000001</v>
      </c>
      <c r="BG27" s="118">
        <v>1.28</v>
      </c>
      <c r="BH27" s="118">
        <v>0.06</v>
      </c>
      <c r="BI27" s="118">
        <v>0.94</v>
      </c>
      <c r="BJ27" s="118">
        <v>0.39</v>
      </c>
      <c r="BL27" s="2">
        <v>2</v>
      </c>
    </row>
    <row r="28" spans="1:64" s="92" customFormat="1" ht="14" customHeight="1" x14ac:dyDescent="0.2">
      <c r="A28" s="92" t="s">
        <v>304</v>
      </c>
      <c r="B28" s="175" t="s">
        <v>329</v>
      </c>
      <c r="C28" s="2" t="s">
        <v>349</v>
      </c>
      <c r="D28" s="176" t="s">
        <v>331</v>
      </c>
      <c r="E28" s="199">
        <v>-9999</v>
      </c>
      <c r="F28" s="2">
        <v>1059</v>
      </c>
      <c r="G28" s="2">
        <v>15</v>
      </c>
      <c r="H28" s="191">
        <v>4</v>
      </c>
      <c r="I28" s="26">
        <v>55</v>
      </c>
      <c r="J28" s="181">
        <v>4285</v>
      </c>
      <c r="K28" s="175" t="s">
        <v>372</v>
      </c>
      <c r="L28" s="181">
        <v>2017</v>
      </c>
      <c r="M28" s="181">
        <v>1</v>
      </c>
      <c r="N28" s="181">
        <v>2</v>
      </c>
      <c r="O28" s="181">
        <v>2</v>
      </c>
      <c r="P28" s="181">
        <v>2203</v>
      </c>
      <c r="Q28" s="181" t="s">
        <v>385</v>
      </c>
      <c r="R28" s="181" t="s">
        <v>386</v>
      </c>
      <c r="S28" s="181" t="s">
        <v>273</v>
      </c>
      <c r="T28" s="181" t="s">
        <v>274</v>
      </c>
      <c r="U28" s="181" t="s">
        <v>376</v>
      </c>
      <c r="V28" s="106">
        <v>0.33</v>
      </c>
      <c r="W28" s="106">
        <v>-8888</v>
      </c>
      <c r="X28" s="106">
        <v>0.14699999999999999</v>
      </c>
      <c r="Y28" s="106">
        <v>7.0000000000000001E-3</v>
      </c>
      <c r="Z28" s="106">
        <v>1.4E-2</v>
      </c>
      <c r="AA28" s="106">
        <v>0.23400000000000001</v>
      </c>
      <c r="AB28" s="106">
        <v>2E-3</v>
      </c>
      <c r="AC28" s="106">
        <v>3.2000000000000001E-2</v>
      </c>
      <c r="AD28" s="106">
        <v>7.0000000000000001E-3</v>
      </c>
      <c r="AE28" s="106">
        <v>7.0000000000000007E-2</v>
      </c>
      <c r="AF28" s="106">
        <v>3.0000000000000001E-3</v>
      </c>
      <c r="AG28" s="106">
        <v>5.0000000000000001E-3</v>
      </c>
      <c r="AH28" s="106">
        <v>0.28399999999999997</v>
      </c>
      <c r="AI28" s="106">
        <v>-8888</v>
      </c>
      <c r="AJ28" s="106">
        <v>4.5999999999999999E-2</v>
      </c>
      <c r="AK28" s="106">
        <v>-8888</v>
      </c>
      <c r="AL28" s="106">
        <v>-8888</v>
      </c>
      <c r="AM28" s="106">
        <v>8.2000000000000003E-2</v>
      </c>
      <c r="AN28" s="106">
        <v>6.5000000000000002E-2</v>
      </c>
      <c r="AO28" s="106">
        <v>-8888</v>
      </c>
      <c r="AP28" s="106">
        <v>-8888</v>
      </c>
      <c r="AQ28" s="106">
        <v>1E-3</v>
      </c>
      <c r="AR28" s="106">
        <v>2E-3</v>
      </c>
      <c r="AS28" s="106">
        <v>5.0000000000000001E-3</v>
      </c>
      <c r="AT28" s="106">
        <v>1E-3</v>
      </c>
      <c r="AU28" s="106">
        <v>-8888</v>
      </c>
      <c r="AV28" s="106">
        <v>0.47699999999999998</v>
      </c>
      <c r="AW28" s="106">
        <v>5.2999999999999999E-2</v>
      </c>
      <c r="AX28" s="106">
        <v>0.32100000000000001</v>
      </c>
      <c r="AY28" s="106">
        <v>0.79800000000000004</v>
      </c>
      <c r="AZ28" s="106">
        <v>0.374</v>
      </c>
      <c r="BA28" s="106">
        <v>0.52100000000000002</v>
      </c>
      <c r="BB28" s="106">
        <v>0.85099999999999998</v>
      </c>
      <c r="BC28" s="106">
        <v>0.32800000000000001</v>
      </c>
      <c r="BD28" s="118">
        <v>1.58</v>
      </c>
      <c r="BE28" s="118">
        <v>0.86</v>
      </c>
      <c r="BF28" s="118">
        <v>0.14000000000000001</v>
      </c>
      <c r="BG28" s="118">
        <v>1.28</v>
      </c>
      <c r="BH28" s="118">
        <v>0.06</v>
      </c>
      <c r="BI28" s="118">
        <v>0.94</v>
      </c>
      <c r="BJ28" s="118">
        <v>0.39</v>
      </c>
      <c r="BL28" s="2">
        <v>3</v>
      </c>
    </row>
    <row r="29" spans="1:64" s="92" customFormat="1" ht="14" customHeight="1" x14ac:dyDescent="0.2">
      <c r="A29" s="92" t="s">
        <v>305</v>
      </c>
      <c r="B29" s="175" t="s">
        <v>329</v>
      </c>
      <c r="C29" s="2" t="s">
        <v>350</v>
      </c>
      <c r="D29" s="176" t="s">
        <v>331</v>
      </c>
      <c r="E29" s="199">
        <v>-9999</v>
      </c>
      <c r="F29" s="2">
        <v>1056</v>
      </c>
      <c r="G29" s="2">
        <v>15</v>
      </c>
      <c r="H29" s="191">
        <v>5</v>
      </c>
      <c r="I29" s="26">
        <v>55</v>
      </c>
      <c r="J29" s="181">
        <v>4285</v>
      </c>
      <c r="K29" s="175" t="s">
        <v>372</v>
      </c>
      <c r="L29" s="181">
        <v>2017</v>
      </c>
      <c r="M29" s="181">
        <v>1</v>
      </c>
      <c r="N29" s="181">
        <v>2</v>
      </c>
      <c r="O29" s="181">
        <v>2</v>
      </c>
      <c r="P29" s="181">
        <v>2203</v>
      </c>
      <c r="Q29" s="181" t="s">
        <v>385</v>
      </c>
      <c r="R29" s="181" t="s">
        <v>386</v>
      </c>
      <c r="S29" s="181" t="s">
        <v>273</v>
      </c>
      <c r="T29" s="181" t="s">
        <v>274</v>
      </c>
      <c r="U29" s="181" t="s">
        <v>376</v>
      </c>
      <c r="V29" s="106">
        <v>0.33900000000000002</v>
      </c>
      <c r="W29" s="106">
        <v>-8888</v>
      </c>
      <c r="X29" s="106">
        <v>0.14899999999999999</v>
      </c>
      <c r="Y29" s="106">
        <v>7.0000000000000001E-3</v>
      </c>
      <c r="Z29" s="106">
        <v>1.2999999999999999E-2</v>
      </c>
      <c r="AA29" s="106">
        <v>0.24199999999999999</v>
      </c>
      <c r="AB29" s="106">
        <v>2E-3</v>
      </c>
      <c r="AC29" s="106">
        <v>3.2000000000000001E-2</v>
      </c>
      <c r="AD29" s="106">
        <v>8.0000000000000002E-3</v>
      </c>
      <c r="AE29" s="106">
        <v>7.0000000000000007E-2</v>
      </c>
      <c r="AF29" s="106">
        <v>4.0000000000000001E-3</v>
      </c>
      <c r="AG29" s="106">
        <v>5.0000000000000001E-3</v>
      </c>
      <c r="AH29" s="106">
        <v>0.29499999999999998</v>
      </c>
      <c r="AI29" s="106">
        <v>-8888</v>
      </c>
      <c r="AJ29" s="106">
        <v>4.3999999999999997E-2</v>
      </c>
      <c r="AK29" s="106">
        <v>-8888</v>
      </c>
      <c r="AL29" s="106">
        <v>-8888</v>
      </c>
      <c r="AM29" s="106">
        <v>8.3000000000000004E-2</v>
      </c>
      <c r="AN29" s="106">
        <v>6.6000000000000003E-2</v>
      </c>
      <c r="AO29" s="106">
        <v>-8888</v>
      </c>
      <c r="AP29" s="106">
        <v>-8888</v>
      </c>
      <c r="AQ29" s="106">
        <v>1E-3</v>
      </c>
      <c r="AR29" s="106">
        <v>3.0000000000000001E-3</v>
      </c>
      <c r="AS29" s="106">
        <v>4.0000000000000001E-3</v>
      </c>
      <c r="AT29" s="106">
        <v>1E-3</v>
      </c>
      <c r="AU29" s="106">
        <v>-8888</v>
      </c>
      <c r="AV29" s="106">
        <v>0.48799999999999999</v>
      </c>
      <c r="AW29" s="106">
        <v>5.3999999999999999E-2</v>
      </c>
      <c r="AX29" s="106">
        <v>0.32900000000000001</v>
      </c>
      <c r="AY29" s="106">
        <v>0.81699999999999995</v>
      </c>
      <c r="AZ29" s="106">
        <v>0.38300000000000001</v>
      </c>
      <c r="BA29" s="106">
        <v>0.53200000000000003</v>
      </c>
      <c r="BB29" s="106">
        <v>0.871</v>
      </c>
      <c r="BC29" s="106">
        <v>0.33600000000000002</v>
      </c>
      <c r="BD29" s="118">
        <v>1.57</v>
      </c>
      <c r="BE29" s="118">
        <v>0.86</v>
      </c>
      <c r="BF29" s="118">
        <v>0.14000000000000001</v>
      </c>
      <c r="BG29" s="118">
        <v>1.27</v>
      </c>
      <c r="BH29" s="118">
        <v>0.06</v>
      </c>
      <c r="BI29" s="118">
        <v>0.94</v>
      </c>
      <c r="BJ29" s="118">
        <v>0.39</v>
      </c>
      <c r="BL29" s="2">
        <v>6</v>
      </c>
    </row>
    <row r="30" spans="1:64" s="92" customFormat="1" ht="14" customHeight="1" x14ac:dyDescent="0.2">
      <c r="A30" s="92" t="s">
        <v>306</v>
      </c>
      <c r="B30" s="175" t="s">
        <v>329</v>
      </c>
      <c r="C30" s="2" t="s">
        <v>351</v>
      </c>
      <c r="D30" s="176" t="s">
        <v>331</v>
      </c>
      <c r="E30" s="199">
        <v>-9999</v>
      </c>
      <c r="F30" s="190">
        <v>1</v>
      </c>
      <c r="G30" s="2">
        <v>15</v>
      </c>
      <c r="H30" s="202">
        <v>-9999</v>
      </c>
      <c r="I30" s="198">
        <v>-9999</v>
      </c>
      <c r="J30" s="198">
        <v>-9999</v>
      </c>
      <c r="K30" s="198">
        <v>-9999</v>
      </c>
      <c r="L30" s="198">
        <v>-9999</v>
      </c>
      <c r="M30" s="198">
        <v>-9999</v>
      </c>
      <c r="N30" s="198">
        <v>-9999</v>
      </c>
      <c r="O30" s="198">
        <v>-9999</v>
      </c>
      <c r="P30" s="198">
        <v>-9999</v>
      </c>
      <c r="Q30" s="198">
        <v>-9999</v>
      </c>
      <c r="R30" s="198">
        <v>-9999</v>
      </c>
      <c r="S30" s="181" t="s">
        <v>273</v>
      </c>
      <c r="T30" s="181" t="s">
        <v>274</v>
      </c>
      <c r="U30" s="181" t="s">
        <v>376</v>
      </c>
      <c r="V30" s="106">
        <v>-8888</v>
      </c>
      <c r="W30" s="106">
        <v>-8888</v>
      </c>
      <c r="X30" s="106">
        <v>-8888</v>
      </c>
      <c r="Y30" s="106">
        <v>-8888</v>
      </c>
      <c r="Z30" s="106">
        <v>-8888</v>
      </c>
      <c r="AA30" s="106">
        <v>-8888</v>
      </c>
      <c r="AB30" s="106">
        <v>-8888</v>
      </c>
      <c r="AC30" s="106">
        <v>-8888</v>
      </c>
      <c r="AD30" s="106">
        <v>-8888</v>
      </c>
      <c r="AE30" s="106">
        <v>-8888</v>
      </c>
      <c r="AF30" s="106">
        <v>-8888</v>
      </c>
      <c r="AG30" s="106">
        <v>-8888</v>
      </c>
      <c r="AH30" s="106">
        <v>-8888</v>
      </c>
      <c r="AI30" s="106">
        <v>-8888</v>
      </c>
      <c r="AJ30" s="106">
        <v>-8888</v>
      </c>
      <c r="AK30" s="106">
        <v>-8888</v>
      </c>
      <c r="AL30" s="106">
        <v>-8888</v>
      </c>
      <c r="AM30" s="106">
        <v>-8888</v>
      </c>
      <c r="AN30" s="106">
        <v>-8888</v>
      </c>
      <c r="AO30" s="106">
        <v>-8888</v>
      </c>
      <c r="AP30" s="106">
        <v>-8888</v>
      </c>
      <c r="AQ30" s="106">
        <v>-8888</v>
      </c>
      <c r="AR30" s="106">
        <v>-8888</v>
      </c>
      <c r="AS30" s="106">
        <v>-8888</v>
      </c>
      <c r="AT30" s="106">
        <v>-8888</v>
      </c>
      <c r="AU30" s="106">
        <v>-8888</v>
      </c>
      <c r="AV30" s="106">
        <v>-8888</v>
      </c>
      <c r="AW30" s="106">
        <v>-8888</v>
      </c>
      <c r="AX30" s="106">
        <v>-8888</v>
      </c>
      <c r="AY30" s="106">
        <v>-8888</v>
      </c>
      <c r="AZ30" s="106">
        <v>-8888</v>
      </c>
      <c r="BA30" s="106">
        <v>-8888</v>
      </c>
      <c r="BB30" s="106">
        <v>-8888</v>
      </c>
      <c r="BC30" s="106">
        <v>-8888</v>
      </c>
      <c r="BD30" s="118">
        <v>-8888</v>
      </c>
      <c r="BE30" s="118">
        <v>-8888</v>
      </c>
      <c r="BF30" s="118">
        <v>-8888</v>
      </c>
      <c r="BG30" s="118">
        <v>-8888</v>
      </c>
      <c r="BH30" s="118">
        <v>-8888</v>
      </c>
      <c r="BI30" s="118">
        <v>-8888</v>
      </c>
      <c r="BJ30" s="118">
        <v>-8888</v>
      </c>
      <c r="BL30" s="2" t="s">
        <v>401</v>
      </c>
    </row>
    <row r="31" spans="1:64" s="92" customFormat="1" ht="14" customHeight="1" x14ac:dyDescent="0.2">
      <c r="A31" s="92" t="s">
        <v>307</v>
      </c>
      <c r="B31" s="175" t="s">
        <v>329</v>
      </c>
      <c r="C31" s="2" t="s">
        <v>352</v>
      </c>
      <c r="D31" s="176" t="s">
        <v>331</v>
      </c>
      <c r="E31" s="199">
        <v>-9999</v>
      </c>
      <c r="F31" s="2">
        <v>1056</v>
      </c>
      <c r="G31" s="2">
        <v>16</v>
      </c>
      <c r="H31" s="191">
        <v>5</v>
      </c>
      <c r="I31" s="26">
        <v>35</v>
      </c>
      <c r="J31" s="2">
        <v>4512</v>
      </c>
      <c r="K31" s="175" t="s">
        <v>372</v>
      </c>
      <c r="L31" s="2">
        <v>2017</v>
      </c>
      <c r="M31" s="2">
        <v>1</v>
      </c>
      <c r="N31" s="2">
        <v>4</v>
      </c>
      <c r="O31" s="2">
        <v>4</v>
      </c>
      <c r="P31" s="2">
        <v>333</v>
      </c>
      <c r="Q31" s="2" t="s">
        <v>387</v>
      </c>
      <c r="R31" s="2" t="s">
        <v>388</v>
      </c>
      <c r="S31" s="181" t="s">
        <v>273</v>
      </c>
      <c r="T31" s="181" t="s">
        <v>274</v>
      </c>
      <c r="U31" s="181" t="s">
        <v>376</v>
      </c>
      <c r="V31" s="106">
        <v>0.32400000000000001</v>
      </c>
      <c r="W31" s="106">
        <v>2E-3</v>
      </c>
      <c r="X31" s="106">
        <v>0.10299999999999999</v>
      </c>
      <c r="Y31" s="106">
        <v>7.0000000000000001E-3</v>
      </c>
      <c r="Z31" s="106">
        <v>0.01</v>
      </c>
      <c r="AA31" s="106">
        <v>6.9000000000000006E-2</v>
      </c>
      <c r="AB31" s="106">
        <v>1E-3</v>
      </c>
      <c r="AC31" s="106">
        <v>4.8000000000000001E-2</v>
      </c>
      <c r="AD31" s="106">
        <v>4.0000000000000001E-3</v>
      </c>
      <c r="AE31" s="106">
        <v>0.16900000000000001</v>
      </c>
      <c r="AF31" s="106">
        <v>0.01</v>
      </c>
      <c r="AG31" s="106">
        <v>2E-3</v>
      </c>
      <c r="AH31" s="106">
        <v>0.28299999999999997</v>
      </c>
      <c r="AI31" s="106">
        <v>-8888</v>
      </c>
      <c r="AJ31" s="106">
        <v>4.1000000000000002E-2</v>
      </c>
      <c r="AK31" s="106">
        <v>2E-3</v>
      </c>
      <c r="AL31" s="106">
        <v>-8888</v>
      </c>
      <c r="AM31" s="106">
        <v>7.9000000000000001E-2</v>
      </c>
      <c r="AN31" s="106">
        <v>2.4E-2</v>
      </c>
      <c r="AO31" s="106">
        <v>-8888</v>
      </c>
      <c r="AP31" s="106">
        <v>-8888</v>
      </c>
      <c r="AQ31" s="106">
        <v>1E-3</v>
      </c>
      <c r="AR31" s="106">
        <v>7.0000000000000001E-3</v>
      </c>
      <c r="AS31" s="106">
        <v>1.9E-2</v>
      </c>
      <c r="AT31" s="106">
        <v>1E-3</v>
      </c>
      <c r="AU31" s="106">
        <v>-8888</v>
      </c>
      <c r="AV31" s="106">
        <v>0.42899999999999999</v>
      </c>
      <c r="AW31" s="106">
        <v>6.2E-2</v>
      </c>
      <c r="AX31" s="106">
        <v>0.25800000000000001</v>
      </c>
      <c r="AY31" s="106">
        <v>0.68700000000000006</v>
      </c>
      <c r="AZ31" s="106">
        <v>0.32</v>
      </c>
      <c r="BA31" s="106">
        <v>0.42499999999999999</v>
      </c>
      <c r="BB31" s="106">
        <v>0.749</v>
      </c>
      <c r="BC31" s="106">
        <v>0.26300000000000001</v>
      </c>
      <c r="BD31" s="118">
        <v>1.31</v>
      </c>
      <c r="BE31" s="118">
        <v>0.81</v>
      </c>
      <c r="BF31" s="118">
        <v>0.19</v>
      </c>
      <c r="BG31" s="118">
        <v>1.34</v>
      </c>
      <c r="BH31" s="118">
        <v>0.08</v>
      </c>
      <c r="BI31" s="118">
        <v>0.92</v>
      </c>
      <c r="BJ31" s="118">
        <v>0.43</v>
      </c>
      <c r="BL31" s="2">
        <v>2</v>
      </c>
    </row>
    <row r="32" spans="1:64" s="92" customFormat="1" ht="14" customHeight="1" x14ac:dyDescent="0.2">
      <c r="A32" s="92" t="s">
        <v>308</v>
      </c>
      <c r="B32" s="175" t="s">
        <v>329</v>
      </c>
      <c r="C32" s="2" t="s">
        <v>353</v>
      </c>
      <c r="D32" s="176" t="s">
        <v>331</v>
      </c>
      <c r="E32" s="199">
        <v>-9999</v>
      </c>
      <c r="F32" s="2">
        <v>1059</v>
      </c>
      <c r="G32" s="2">
        <v>16</v>
      </c>
      <c r="H32" s="191">
        <v>14</v>
      </c>
      <c r="I32" s="26">
        <v>6</v>
      </c>
      <c r="J32" s="181">
        <v>4512</v>
      </c>
      <c r="K32" s="175" t="s">
        <v>372</v>
      </c>
      <c r="L32" s="181">
        <v>2017</v>
      </c>
      <c r="M32" s="181">
        <v>1</v>
      </c>
      <c r="N32" s="181">
        <v>4</v>
      </c>
      <c r="O32" s="181">
        <v>4</v>
      </c>
      <c r="P32" s="181">
        <v>333</v>
      </c>
      <c r="Q32" s="181" t="s">
        <v>387</v>
      </c>
      <c r="R32" s="181" t="s">
        <v>388</v>
      </c>
      <c r="S32" s="181" t="s">
        <v>273</v>
      </c>
      <c r="T32" s="181" t="s">
        <v>274</v>
      </c>
      <c r="U32" s="181" t="s">
        <v>376</v>
      </c>
      <c r="V32" s="106">
        <v>0.27800000000000002</v>
      </c>
      <c r="W32" s="106">
        <v>-8888</v>
      </c>
      <c r="X32" s="106">
        <v>5.8999999999999997E-2</v>
      </c>
      <c r="Y32" s="106">
        <v>0.01</v>
      </c>
      <c r="Z32" s="106">
        <v>2E-3</v>
      </c>
      <c r="AA32" s="106">
        <v>2.4E-2</v>
      </c>
      <c r="AB32" s="106">
        <v>2E-3</v>
      </c>
      <c r="AC32" s="106">
        <v>0.104</v>
      </c>
      <c r="AD32" s="106">
        <v>7.0000000000000001E-3</v>
      </c>
      <c r="AE32" s="106">
        <v>0.152</v>
      </c>
      <c r="AF32" s="106">
        <v>2E-3</v>
      </c>
      <c r="AG32" s="106">
        <v>2E-3</v>
      </c>
      <c r="AH32" s="106">
        <v>0.186</v>
      </c>
      <c r="AI32" s="106">
        <v>-8888</v>
      </c>
      <c r="AJ32" s="106">
        <v>9.1999999999999998E-2</v>
      </c>
      <c r="AK32" s="106">
        <v>-8888</v>
      </c>
      <c r="AL32" s="106">
        <v>-8888</v>
      </c>
      <c r="AM32" s="106">
        <v>0.05</v>
      </c>
      <c r="AN32" s="106">
        <v>8.9999999999999993E-3</v>
      </c>
      <c r="AO32" s="106">
        <v>-8888</v>
      </c>
      <c r="AP32" s="106">
        <v>-8888</v>
      </c>
      <c r="AQ32" s="106">
        <v>1E-3</v>
      </c>
      <c r="AR32" s="106">
        <v>3.0000000000000001E-3</v>
      </c>
      <c r="AS32" s="106">
        <v>1.4999999999999999E-2</v>
      </c>
      <c r="AT32" s="106">
        <v>-8888</v>
      </c>
      <c r="AU32" s="106">
        <v>-8888</v>
      </c>
      <c r="AV32" s="106">
        <v>0.33700000000000002</v>
      </c>
      <c r="AW32" s="106">
        <v>0.125</v>
      </c>
      <c r="AX32" s="106">
        <v>0.18</v>
      </c>
      <c r="AY32" s="106">
        <v>0.51700000000000002</v>
      </c>
      <c r="AZ32" s="106">
        <v>0.30499999999999999</v>
      </c>
      <c r="BA32" s="106">
        <v>0.36399999999999999</v>
      </c>
      <c r="BB32" s="106">
        <v>0.64200000000000002</v>
      </c>
      <c r="BC32" s="106">
        <v>0.184</v>
      </c>
      <c r="BD32" s="118">
        <v>1.31</v>
      </c>
      <c r="BE32" s="118">
        <v>0.59</v>
      </c>
      <c r="BF32" s="118">
        <v>0.41</v>
      </c>
      <c r="BG32" s="118">
        <v>1.1000000000000001</v>
      </c>
      <c r="BH32" s="118">
        <v>0.19</v>
      </c>
      <c r="BI32" s="118">
        <v>0.81</v>
      </c>
      <c r="BJ32" s="118">
        <v>0.43</v>
      </c>
      <c r="BL32" s="2">
        <v>4</v>
      </c>
    </row>
    <row r="33" spans="1:64" s="92" customFormat="1" ht="14" customHeight="1" x14ac:dyDescent="0.2">
      <c r="A33" s="92" t="s">
        <v>309</v>
      </c>
      <c r="B33" s="175" t="s">
        <v>329</v>
      </c>
      <c r="C33" s="2" t="s">
        <v>353</v>
      </c>
      <c r="D33" s="176" t="s">
        <v>331</v>
      </c>
      <c r="E33" s="199">
        <v>-9999</v>
      </c>
      <c r="F33" s="2">
        <v>1059</v>
      </c>
      <c r="G33" s="2">
        <v>16</v>
      </c>
      <c r="H33" s="191">
        <v>14</v>
      </c>
      <c r="I33" s="26">
        <v>6</v>
      </c>
      <c r="J33" s="181">
        <v>4512</v>
      </c>
      <c r="K33" s="175" t="s">
        <v>372</v>
      </c>
      <c r="L33" s="181">
        <v>2017</v>
      </c>
      <c r="M33" s="181">
        <v>1</v>
      </c>
      <c r="N33" s="181">
        <v>4</v>
      </c>
      <c r="O33" s="181">
        <v>4</v>
      </c>
      <c r="P33" s="181">
        <v>333</v>
      </c>
      <c r="Q33" s="181" t="s">
        <v>387</v>
      </c>
      <c r="R33" s="181" t="s">
        <v>388</v>
      </c>
      <c r="S33" s="181" t="s">
        <v>273</v>
      </c>
      <c r="T33" s="181" t="s">
        <v>274</v>
      </c>
      <c r="U33" s="181" t="s">
        <v>376</v>
      </c>
      <c r="V33" s="106">
        <v>0.27700000000000002</v>
      </c>
      <c r="W33" s="106">
        <v>-8888</v>
      </c>
      <c r="X33" s="106">
        <v>5.8999999999999997E-2</v>
      </c>
      <c r="Y33" s="106">
        <v>0.01</v>
      </c>
      <c r="Z33" s="106">
        <v>2E-3</v>
      </c>
      <c r="AA33" s="106">
        <v>2.4E-2</v>
      </c>
      <c r="AB33" s="106">
        <v>2E-3</v>
      </c>
      <c r="AC33" s="106">
        <v>0.104</v>
      </c>
      <c r="AD33" s="106">
        <v>7.0000000000000001E-3</v>
      </c>
      <c r="AE33" s="106">
        <v>0.152</v>
      </c>
      <c r="AF33" s="106">
        <v>2E-3</v>
      </c>
      <c r="AG33" s="106">
        <v>2E-3</v>
      </c>
      <c r="AH33" s="106">
        <v>0.186</v>
      </c>
      <c r="AI33" s="106">
        <v>-8888</v>
      </c>
      <c r="AJ33" s="106">
        <v>9.0999999999999998E-2</v>
      </c>
      <c r="AK33" s="106">
        <v>-8888</v>
      </c>
      <c r="AL33" s="106">
        <v>-8888</v>
      </c>
      <c r="AM33" s="106">
        <v>5.0999999999999997E-2</v>
      </c>
      <c r="AN33" s="106">
        <v>8.0000000000000002E-3</v>
      </c>
      <c r="AO33" s="106">
        <v>-8888</v>
      </c>
      <c r="AP33" s="106">
        <v>-8888</v>
      </c>
      <c r="AQ33" s="106">
        <v>1E-3</v>
      </c>
      <c r="AR33" s="106">
        <v>3.0000000000000001E-3</v>
      </c>
      <c r="AS33" s="106">
        <v>1.4999999999999999E-2</v>
      </c>
      <c r="AT33" s="106">
        <v>-8888</v>
      </c>
      <c r="AU33" s="106">
        <v>-8888</v>
      </c>
      <c r="AV33" s="106">
        <v>0.33600000000000002</v>
      </c>
      <c r="AW33" s="106">
        <v>0.125</v>
      </c>
      <c r="AX33" s="106">
        <v>0.18</v>
      </c>
      <c r="AY33" s="106">
        <v>0.51600000000000001</v>
      </c>
      <c r="AZ33" s="106">
        <v>0.30499999999999999</v>
      </c>
      <c r="BA33" s="106">
        <v>0.36399999999999999</v>
      </c>
      <c r="BB33" s="106">
        <v>0.64100000000000001</v>
      </c>
      <c r="BC33" s="106">
        <v>0.184</v>
      </c>
      <c r="BD33" s="118">
        <v>1.31</v>
      </c>
      <c r="BE33" s="118">
        <v>0.59</v>
      </c>
      <c r="BF33" s="118">
        <v>0.41</v>
      </c>
      <c r="BG33" s="118">
        <v>1.1000000000000001</v>
      </c>
      <c r="BH33" s="118">
        <v>0.2</v>
      </c>
      <c r="BI33" s="118">
        <v>0.8</v>
      </c>
      <c r="BJ33" s="118">
        <v>0.43</v>
      </c>
      <c r="BL33" s="2">
        <v>4</v>
      </c>
    </row>
    <row r="34" spans="1:64" s="92" customFormat="1" ht="14" customHeight="1" x14ac:dyDescent="0.2">
      <c r="A34" s="92" t="s">
        <v>310</v>
      </c>
      <c r="B34" s="175" t="s">
        <v>329</v>
      </c>
      <c r="C34" s="2" t="s">
        <v>354</v>
      </c>
      <c r="D34" s="176" t="s">
        <v>331</v>
      </c>
      <c r="E34" s="199">
        <v>-9999</v>
      </c>
      <c r="F34" s="2">
        <v>1056</v>
      </c>
      <c r="G34" s="2">
        <v>16</v>
      </c>
      <c r="H34" s="191">
        <v>14</v>
      </c>
      <c r="I34" s="26">
        <v>6</v>
      </c>
      <c r="J34" s="181">
        <v>4512</v>
      </c>
      <c r="K34" s="175" t="s">
        <v>372</v>
      </c>
      <c r="L34" s="181">
        <v>2017</v>
      </c>
      <c r="M34" s="181">
        <v>1</v>
      </c>
      <c r="N34" s="181">
        <v>4</v>
      </c>
      <c r="O34" s="181">
        <v>4</v>
      </c>
      <c r="P34" s="181">
        <v>333</v>
      </c>
      <c r="Q34" s="181" t="s">
        <v>387</v>
      </c>
      <c r="R34" s="181" t="s">
        <v>388</v>
      </c>
      <c r="S34" s="181" t="s">
        <v>273</v>
      </c>
      <c r="T34" s="181" t="s">
        <v>274</v>
      </c>
      <c r="U34" s="181" t="s">
        <v>376</v>
      </c>
      <c r="V34" s="106">
        <v>0.27800000000000002</v>
      </c>
      <c r="W34" s="106">
        <v>-8888</v>
      </c>
      <c r="X34" s="106">
        <v>5.8000000000000003E-2</v>
      </c>
      <c r="Y34" s="106">
        <v>0.01</v>
      </c>
      <c r="Z34" s="106">
        <v>2E-3</v>
      </c>
      <c r="AA34" s="106">
        <v>2.4E-2</v>
      </c>
      <c r="AB34" s="106">
        <v>2E-3</v>
      </c>
      <c r="AC34" s="106">
        <v>0.10199999999999999</v>
      </c>
      <c r="AD34" s="106">
        <v>7.0000000000000001E-3</v>
      </c>
      <c r="AE34" s="106">
        <v>0.154</v>
      </c>
      <c r="AF34" s="106">
        <v>2E-3</v>
      </c>
      <c r="AG34" s="106">
        <v>2E-3</v>
      </c>
      <c r="AH34" s="106">
        <v>0.185</v>
      </c>
      <c r="AI34" s="106">
        <v>-8888</v>
      </c>
      <c r="AJ34" s="106">
        <v>9.2999999999999999E-2</v>
      </c>
      <c r="AK34" s="106">
        <v>-8888</v>
      </c>
      <c r="AL34" s="106">
        <v>-8888</v>
      </c>
      <c r="AM34" s="106">
        <v>4.9000000000000002E-2</v>
      </c>
      <c r="AN34" s="106">
        <v>8.9999999999999993E-3</v>
      </c>
      <c r="AO34" s="106">
        <v>-8888</v>
      </c>
      <c r="AP34" s="106">
        <v>-8888</v>
      </c>
      <c r="AQ34" s="106">
        <v>1E-3</v>
      </c>
      <c r="AR34" s="106">
        <v>3.0000000000000001E-3</v>
      </c>
      <c r="AS34" s="106">
        <v>1.2999999999999999E-2</v>
      </c>
      <c r="AT34" s="106">
        <v>-8888</v>
      </c>
      <c r="AU34" s="106">
        <v>-8888</v>
      </c>
      <c r="AV34" s="106">
        <v>0.33600000000000002</v>
      </c>
      <c r="AW34" s="106">
        <v>0.123</v>
      </c>
      <c r="AX34" s="106">
        <v>0.182</v>
      </c>
      <c r="AY34" s="106">
        <v>0.51800000000000002</v>
      </c>
      <c r="AZ34" s="106">
        <v>0.30499999999999999</v>
      </c>
      <c r="BA34" s="106">
        <v>0.36299999999999999</v>
      </c>
      <c r="BB34" s="106">
        <v>0.64100000000000001</v>
      </c>
      <c r="BC34" s="106">
        <v>0.186</v>
      </c>
      <c r="BD34" s="118">
        <v>1.31</v>
      </c>
      <c r="BE34" s="118">
        <v>0.6</v>
      </c>
      <c r="BF34" s="118">
        <v>0.4</v>
      </c>
      <c r="BG34" s="118">
        <v>1.1000000000000001</v>
      </c>
      <c r="BH34" s="118">
        <v>0.19</v>
      </c>
      <c r="BI34" s="118">
        <v>0.81</v>
      </c>
      <c r="BJ34" s="118">
        <v>0.43</v>
      </c>
      <c r="BL34" s="2">
        <v>6</v>
      </c>
    </row>
    <row r="35" spans="1:64" s="92" customFormat="1" ht="14" customHeight="1" x14ac:dyDescent="0.2">
      <c r="A35" s="92" t="s">
        <v>311</v>
      </c>
      <c r="B35" s="175" t="s">
        <v>329</v>
      </c>
      <c r="C35" s="2" t="s">
        <v>355</v>
      </c>
      <c r="D35" s="176" t="s">
        <v>331</v>
      </c>
      <c r="E35" s="199">
        <v>-9999</v>
      </c>
      <c r="F35" s="2">
        <v>1056</v>
      </c>
      <c r="G35" s="2">
        <v>17</v>
      </c>
      <c r="H35" s="191">
        <v>6</v>
      </c>
      <c r="I35" s="26">
        <v>35</v>
      </c>
      <c r="J35" s="2">
        <v>4010</v>
      </c>
      <c r="K35" s="175" t="s">
        <v>372</v>
      </c>
      <c r="L35" s="2">
        <v>2017</v>
      </c>
      <c r="M35" s="2">
        <v>1</v>
      </c>
      <c r="N35" s="2">
        <v>5</v>
      </c>
      <c r="O35" s="2">
        <v>5</v>
      </c>
      <c r="P35" s="2">
        <v>1647</v>
      </c>
      <c r="Q35" s="2" t="s">
        <v>389</v>
      </c>
      <c r="R35" s="2" t="s">
        <v>390</v>
      </c>
      <c r="S35" s="181" t="s">
        <v>273</v>
      </c>
      <c r="T35" s="181" t="s">
        <v>274</v>
      </c>
      <c r="U35" s="181" t="s">
        <v>376</v>
      </c>
      <c r="V35" s="106">
        <v>0.14899999999999999</v>
      </c>
      <c r="W35" s="106">
        <v>3.0000000000000001E-3</v>
      </c>
      <c r="X35" s="106">
        <v>4.7E-2</v>
      </c>
      <c r="Y35" s="106">
        <v>5.0000000000000001E-3</v>
      </c>
      <c r="Z35" s="106">
        <v>8.0000000000000002E-3</v>
      </c>
      <c r="AA35" s="106">
        <v>7.2999999999999995E-2</v>
      </c>
      <c r="AB35" s="106">
        <v>2E-3</v>
      </c>
      <c r="AC35" s="106">
        <v>2.1000000000000001E-2</v>
      </c>
      <c r="AD35" s="106">
        <v>4.0000000000000001E-3</v>
      </c>
      <c r="AE35" s="106">
        <v>3.7999999999999999E-2</v>
      </c>
      <c r="AF35" s="106">
        <v>2E-3</v>
      </c>
      <c r="AG35" s="106">
        <v>1E-3</v>
      </c>
      <c r="AH35" s="106">
        <v>0.14199999999999999</v>
      </c>
      <c r="AI35" s="106">
        <v>-8888</v>
      </c>
      <c r="AJ35" s="106">
        <v>7.0000000000000001E-3</v>
      </c>
      <c r="AK35" s="106">
        <v>3.0000000000000001E-3</v>
      </c>
      <c r="AL35" s="106">
        <v>-8888</v>
      </c>
      <c r="AM35" s="106">
        <v>3.1E-2</v>
      </c>
      <c r="AN35" s="106">
        <v>1.6E-2</v>
      </c>
      <c r="AO35" s="106">
        <v>-8888</v>
      </c>
      <c r="AP35" s="106">
        <v>-8888</v>
      </c>
      <c r="AQ35" s="106">
        <v>1E-3</v>
      </c>
      <c r="AR35" s="106">
        <v>1E-3</v>
      </c>
      <c r="AS35" s="106">
        <v>2E-3</v>
      </c>
      <c r="AT35" s="106">
        <v>1E-3</v>
      </c>
      <c r="AU35" s="106">
        <v>-8888</v>
      </c>
      <c r="AV35" s="106">
        <v>0.19900000000000001</v>
      </c>
      <c r="AW35" s="106">
        <v>3.3000000000000002E-2</v>
      </c>
      <c r="AX35" s="106">
        <v>0.121</v>
      </c>
      <c r="AY35" s="106">
        <v>0.32</v>
      </c>
      <c r="AZ35" s="106">
        <v>0.154</v>
      </c>
      <c r="BA35" s="106">
        <v>0.20399999999999999</v>
      </c>
      <c r="BB35" s="106">
        <v>0.35299999999999998</v>
      </c>
      <c r="BC35" s="106">
        <v>0.127</v>
      </c>
      <c r="BD35" s="118">
        <v>1.37</v>
      </c>
      <c r="BE35" s="118">
        <v>0.79</v>
      </c>
      <c r="BF35" s="118">
        <v>0.21</v>
      </c>
      <c r="BG35" s="118">
        <v>1.29</v>
      </c>
      <c r="BH35" s="118">
        <v>0.09</v>
      </c>
      <c r="BI35" s="118">
        <v>0.91</v>
      </c>
      <c r="BJ35" s="118">
        <v>0.42</v>
      </c>
      <c r="BL35" s="2">
        <v>2</v>
      </c>
    </row>
    <row r="36" spans="1:64" s="92" customFormat="1" ht="14" customHeight="1" x14ac:dyDescent="0.2">
      <c r="A36" s="92" t="s">
        <v>312</v>
      </c>
      <c r="B36" s="175" t="s">
        <v>329</v>
      </c>
      <c r="C36" s="2" t="s">
        <v>356</v>
      </c>
      <c r="D36" s="176" t="s">
        <v>331</v>
      </c>
      <c r="E36" s="199">
        <v>-9999</v>
      </c>
      <c r="F36" s="2">
        <v>1059</v>
      </c>
      <c r="G36" s="2">
        <v>17</v>
      </c>
      <c r="H36" s="191">
        <v>6</v>
      </c>
      <c r="I36" s="26">
        <v>35</v>
      </c>
      <c r="J36" s="181">
        <v>4010</v>
      </c>
      <c r="K36" s="175" t="s">
        <v>372</v>
      </c>
      <c r="L36" s="181">
        <v>2017</v>
      </c>
      <c r="M36" s="181">
        <v>1</v>
      </c>
      <c r="N36" s="181">
        <v>5</v>
      </c>
      <c r="O36" s="181">
        <v>5</v>
      </c>
      <c r="P36" s="181">
        <v>1647</v>
      </c>
      <c r="Q36" s="181" t="s">
        <v>389</v>
      </c>
      <c r="R36" s="181" t="s">
        <v>390</v>
      </c>
      <c r="S36" s="181" t="s">
        <v>273</v>
      </c>
      <c r="T36" s="181" t="s">
        <v>274</v>
      </c>
      <c r="U36" s="181" t="s">
        <v>376</v>
      </c>
      <c r="V36" s="106">
        <v>0.15</v>
      </c>
      <c r="W36" s="106">
        <v>3.0000000000000001E-3</v>
      </c>
      <c r="X36" s="106">
        <v>4.9000000000000002E-2</v>
      </c>
      <c r="Y36" s="106">
        <v>4.0000000000000001E-3</v>
      </c>
      <c r="Z36" s="106">
        <v>8.0000000000000002E-3</v>
      </c>
      <c r="AA36" s="106">
        <v>7.3999999999999996E-2</v>
      </c>
      <c r="AB36" s="106">
        <v>2E-3</v>
      </c>
      <c r="AC36" s="106">
        <v>2.1999999999999999E-2</v>
      </c>
      <c r="AD36" s="106">
        <v>4.0000000000000001E-3</v>
      </c>
      <c r="AE36" s="106">
        <v>3.6999999999999998E-2</v>
      </c>
      <c r="AF36" s="106">
        <v>3.0000000000000001E-3</v>
      </c>
      <c r="AG36" s="106">
        <v>1E-3</v>
      </c>
      <c r="AH36" s="106">
        <v>0.14099999999999999</v>
      </c>
      <c r="AI36" s="106">
        <v>-8888</v>
      </c>
      <c r="AJ36" s="106">
        <v>8.9999999999999993E-3</v>
      </c>
      <c r="AK36" s="106">
        <v>3.0000000000000001E-3</v>
      </c>
      <c r="AL36" s="106">
        <v>-8888</v>
      </c>
      <c r="AM36" s="106">
        <v>3.2000000000000001E-2</v>
      </c>
      <c r="AN36" s="106">
        <v>1.7000000000000001E-2</v>
      </c>
      <c r="AO36" s="106">
        <v>-8888</v>
      </c>
      <c r="AP36" s="106">
        <v>-8888</v>
      </c>
      <c r="AQ36" s="106">
        <v>1E-3</v>
      </c>
      <c r="AR36" s="106">
        <v>-8888</v>
      </c>
      <c r="AS36" s="106">
        <v>2E-3</v>
      </c>
      <c r="AT36" s="106">
        <v>1E-3</v>
      </c>
      <c r="AU36" s="106">
        <v>-8888</v>
      </c>
      <c r="AV36" s="106">
        <v>0.20200000000000001</v>
      </c>
      <c r="AW36" s="106">
        <v>3.3000000000000002E-2</v>
      </c>
      <c r="AX36" s="106">
        <v>0.122</v>
      </c>
      <c r="AY36" s="106">
        <v>0.32400000000000001</v>
      </c>
      <c r="AZ36" s="106">
        <v>0.155</v>
      </c>
      <c r="BA36" s="106">
        <v>0.20699999999999999</v>
      </c>
      <c r="BB36" s="106">
        <v>0.35699999999999998</v>
      </c>
      <c r="BC36" s="106">
        <v>0.128</v>
      </c>
      <c r="BD36" s="118">
        <v>1.38</v>
      </c>
      <c r="BE36" s="118">
        <v>0.79</v>
      </c>
      <c r="BF36" s="118">
        <v>0.21</v>
      </c>
      <c r="BG36" s="118">
        <v>1.3</v>
      </c>
      <c r="BH36" s="118">
        <v>0.09</v>
      </c>
      <c r="BI36" s="118">
        <v>0.91</v>
      </c>
      <c r="BJ36" s="118">
        <v>0.42</v>
      </c>
      <c r="BL36" s="2">
        <v>3</v>
      </c>
    </row>
    <row r="37" spans="1:64" s="92" customFormat="1" ht="14" customHeight="1" x14ac:dyDescent="0.2">
      <c r="A37" s="92" t="s">
        <v>313</v>
      </c>
      <c r="B37" s="175" t="s">
        <v>329</v>
      </c>
      <c r="C37" s="2" t="s">
        <v>357</v>
      </c>
      <c r="D37" s="176" t="s">
        <v>331</v>
      </c>
      <c r="E37" s="199">
        <v>-9999</v>
      </c>
      <c r="F37" s="2">
        <v>1056</v>
      </c>
      <c r="G37" s="2">
        <v>17</v>
      </c>
      <c r="H37" s="191">
        <v>14</v>
      </c>
      <c r="I37" s="26">
        <v>3</v>
      </c>
      <c r="J37" s="181">
        <v>4010</v>
      </c>
      <c r="K37" s="175" t="s">
        <v>372</v>
      </c>
      <c r="L37" s="181">
        <v>2017</v>
      </c>
      <c r="M37" s="181">
        <v>1</v>
      </c>
      <c r="N37" s="181">
        <v>5</v>
      </c>
      <c r="O37" s="181">
        <v>5</v>
      </c>
      <c r="P37" s="181">
        <v>1647</v>
      </c>
      <c r="Q37" s="181" t="s">
        <v>389</v>
      </c>
      <c r="R37" s="181" t="s">
        <v>390</v>
      </c>
      <c r="S37" s="181" t="s">
        <v>273</v>
      </c>
      <c r="T37" s="181" t="s">
        <v>274</v>
      </c>
      <c r="U37" s="181" t="s">
        <v>376</v>
      </c>
      <c r="V37" s="106">
        <v>0.20499999999999999</v>
      </c>
      <c r="W37" s="106">
        <v>-8888</v>
      </c>
      <c r="X37" s="106">
        <v>4.8000000000000001E-2</v>
      </c>
      <c r="Y37" s="106">
        <v>8.0000000000000002E-3</v>
      </c>
      <c r="Z37" s="106">
        <v>5.0000000000000001E-3</v>
      </c>
      <c r="AA37" s="106">
        <v>9.5000000000000001E-2</v>
      </c>
      <c r="AB37" s="106">
        <v>8.9999999999999993E-3</v>
      </c>
      <c r="AC37" s="106">
        <v>5.1999999999999998E-2</v>
      </c>
      <c r="AD37" s="106">
        <v>1.7999999999999999E-2</v>
      </c>
      <c r="AE37" s="106">
        <v>2.3E-2</v>
      </c>
      <c r="AF37" s="106">
        <v>2E-3</v>
      </c>
      <c r="AG37" s="106">
        <v>1E-3</v>
      </c>
      <c r="AH37" s="106">
        <v>0.17399999999999999</v>
      </c>
      <c r="AI37" s="106">
        <v>-8888</v>
      </c>
      <c r="AJ37" s="106">
        <v>3.1E-2</v>
      </c>
      <c r="AK37" s="106">
        <v>-8888</v>
      </c>
      <c r="AL37" s="106">
        <v>-8888</v>
      </c>
      <c r="AM37" s="106">
        <v>3.1E-2</v>
      </c>
      <c r="AN37" s="106">
        <v>1.7000000000000001E-2</v>
      </c>
      <c r="AO37" s="106">
        <v>-8888</v>
      </c>
      <c r="AP37" s="106">
        <v>-8888</v>
      </c>
      <c r="AQ37" s="106">
        <v>-8888</v>
      </c>
      <c r="AR37" s="106">
        <v>2E-3</v>
      </c>
      <c r="AS37" s="106">
        <v>3.0000000000000001E-3</v>
      </c>
      <c r="AT37" s="106">
        <v>-8888</v>
      </c>
      <c r="AU37" s="106">
        <v>-8888</v>
      </c>
      <c r="AV37" s="106">
        <v>0.253</v>
      </c>
      <c r="AW37" s="106">
        <v>8.7999999999999995E-2</v>
      </c>
      <c r="AX37" s="106">
        <v>0.125</v>
      </c>
      <c r="AY37" s="106">
        <v>0.378</v>
      </c>
      <c r="AZ37" s="106">
        <v>0.21299999999999999</v>
      </c>
      <c r="BA37" s="106">
        <v>0.26100000000000001</v>
      </c>
      <c r="BB37" s="106">
        <v>0.46600000000000003</v>
      </c>
      <c r="BC37" s="106">
        <v>0.13500000000000001</v>
      </c>
      <c r="BD37" s="118">
        <v>1.27</v>
      </c>
      <c r="BE37" s="118">
        <v>0.59</v>
      </c>
      <c r="BF37" s="118">
        <v>0.41</v>
      </c>
      <c r="BG37" s="118">
        <v>1.19</v>
      </c>
      <c r="BH37" s="118">
        <v>0.19</v>
      </c>
      <c r="BI37" s="118">
        <v>0.81</v>
      </c>
      <c r="BJ37" s="118">
        <v>0.44</v>
      </c>
      <c r="BL37" s="2">
        <v>6</v>
      </c>
    </row>
    <row r="38" spans="1:64" s="92" customFormat="1" ht="14" customHeight="1" x14ac:dyDescent="0.2">
      <c r="A38" s="92" t="s">
        <v>314</v>
      </c>
      <c r="B38" s="175" t="s">
        <v>329</v>
      </c>
      <c r="C38" s="177" t="s">
        <v>358</v>
      </c>
      <c r="D38" s="176" t="s">
        <v>331</v>
      </c>
      <c r="E38" s="199">
        <v>-9999</v>
      </c>
      <c r="F38" s="190">
        <v>1</v>
      </c>
      <c r="G38" s="2">
        <v>17</v>
      </c>
      <c r="H38" s="202">
        <v>-9999</v>
      </c>
      <c r="I38" s="198">
        <v>-9999</v>
      </c>
      <c r="J38" s="198">
        <v>-9999</v>
      </c>
      <c r="K38" s="198">
        <v>-9999</v>
      </c>
      <c r="L38" s="198">
        <v>-9999</v>
      </c>
      <c r="M38" s="198">
        <v>-9999</v>
      </c>
      <c r="N38" s="198">
        <v>-9999</v>
      </c>
      <c r="O38" s="198">
        <v>-9999</v>
      </c>
      <c r="P38" s="198">
        <v>-9999</v>
      </c>
      <c r="Q38" s="198">
        <v>-9999</v>
      </c>
      <c r="R38" s="198">
        <v>-9999</v>
      </c>
      <c r="S38" s="181" t="s">
        <v>273</v>
      </c>
      <c r="T38" s="181" t="s">
        <v>274</v>
      </c>
      <c r="U38" s="181" t="s">
        <v>376</v>
      </c>
      <c r="V38" s="106">
        <v>-8888</v>
      </c>
      <c r="W38" s="106">
        <v>-8888</v>
      </c>
      <c r="X38" s="106">
        <v>-8888</v>
      </c>
      <c r="Y38" s="106">
        <v>-8888</v>
      </c>
      <c r="Z38" s="106">
        <v>-8888</v>
      </c>
      <c r="AA38" s="106">
        <v>-8888</v>
      </c>
      <c r="AB38" s="106">
        <v>-8888</v>
      </c>
      <c r="AC38" s="106">
        <v>-8888</v>
      </c>
      <c r="AD38" s="106">
        <v>-8888</v>
      </c>
      <c r="AE38" s="106">
        <v>-8888</v>
      </c>
      <c r="AF38" s="106">
        <v>-8888</v>
      </c>
      <c r="AG38" s="106">
        <v>-8888</v>
      </c>
      <c r="AH38" s="106">
        <v>-8888</v>
      </c>
      <c r="AI38" s="106">
        <v>-8888</v>
      </c>
      <c r="AJ38" s="106">
        <v>-8888</v>
      </c>
      <c r="AK38" s="106">
        <v>-8888</v>
      </c>
      <c r="AL38" s="106">
        <v>-8888</v>
      </c>
      <c r="AM38" s="106">
        <v>-8888</v>
      </c>
      <c r="AN38" s="106">
        <v>-8888</v>
      </c>
      <c r="AO38" s="106">
        <v>-8888</v>
      </c>
      <c r="AP38" s="106">
        <v>-8888</v>
      </c>
      <c r="AQ38" s="106">
        <v>-8888</v>
      </c>
      <c r="AR38" s="106">
        <v>-8888</v>
      </c>
      <c r="AS38" s="106">
        <v>-8888</v>
      </c>
      <c r="AT38" s="106">
        <v>-8888</v>
      </c>
      <c r="AU38" s="106">
        <v>-8888</v>
      </c>
      <c r="AV38" s="106">
        <v>-8888</v>
      </c>
      <c r="AW38" s="106">
        <v>-8888</v>
      </c>
      <c r="AX38" s="106">
        <v>-8888</v>
      </c>
      <c r="AY38" s="106">
        <v>-8888</v>
      </c>
      <c r="AZ38" s="106">
        <v>-8888</v>
      </c>
      <c r="BA38" s="106">
        <v>-8888</v>
      </c>
      <c r="BB38" s="106">
        <v>-8888</v>
      </c>
      <c r="BC38" s="106">
        <v>-8888</v>
      </c>
      <c r="BD38" s="118">
        <v>-8888</v>
      </c>
      <c r="BE38" s="118">
        <v>-8888</v>
      </c>
      <c r="BF38" s="118">
        <v>-8888</v>
      </c>
      <c r="BG38" s="118">
        <v>-8888</v>
      </c>
      <c r="BH38" s="118">
        <v>-8888</v>
      </c>
      <c r="BI38" s="118">
        <v>-8888</v>
      </c>
      <c r="BJ38" s="118">
        <v>-8888</v>
      </c>
      <c r="BL38" s="2" t="s">
        <v>373</v>
      </c>
    </row>
    <row r="39" spans="1:64" s="92" customFormat="1" ht="14" customHeight="1" x14ac:dyDescent="0.2">
      <c r="A39" s="92" t="s">
        <v>315</v>
      </c>
      <c r="B39" s="175" t="s">
        <v>329</v>
      </c>
      <c r="C39" s="177" t="s">
        <v>358</v>
      </c>
      <c r="D39" s="176" t="s">
        <v>331</v>
      </c>
      <c r="E39" s="199">
        <v>-9999</v>
      </c>
      <c r="F39" s="2">
        <v>1060</v>
      </c>
      <c r="G39" s="2">
        <v>18</v>
      </c>
      <c r="H39" s="191">
        <v>7</v>
      </c>
      <c r="I39" s="26">
        <v>35</v>
      </c>
      <c r="J39" s="2">
        <v>4050</v>
      </c>
      <c r="K39" s="175" t="s">
        <v>372</v>
      </c>
      <c r="L39" s="2">
        <v>2017</v>
      </c>
      <c r="M39" s="2">
        <v>1</v>
      </c>
      <c r="N39" s="2">
        <v>8</v>
      </c>
      <c r="O39" s="2">
        <v>8</v>
      </c>
      <c r="P39" s="2">
        <v>1815</v>
      </c>
      <c r="Q39" s="2" t="s">
        <v>391</v>
      </c>
      <c r="R39" s="2" t="s">
        <v>392</v>
      </c>
      <c r="S39" s="181" t="s">
        <v>273</v>
      </c>
      <c r="T39" s="181" t="s">
        <v>274</v>
      </c>
      <c r="U39" s="181" t="s">
        <v>376</v>
      </c>
      <c r="V39" s="106">
        <v>0.504</v>
      </c>
      <c r="W39" s="106">
        <v>5.0000000000000001E-3</v>
      </c>
      <c r="X39" s="106">
        <v>0.18</v>
      </c>
      <c r="Y39" s="106">
        <v>1.0999999999999999E-2</v>
      </c>
      <c r="Z39" s="106">
        <v>1.7000000000000001E-2</v>
      </c>
      <c r="AA39" s="106">
        <v>8.8999999999999996E-2</v>
      </c>
      <c r="AB39" s="106">
        <v>2E-3</v>
      </c>
      <c r="AC39" s="106">
        <v>4.8000000000000001E-2</v>
      </c>
      <c r="AD39" s="106">
        <v>3.0000000000000001E-3</v>
      </c>
      <c r="AE39" s="106">
        <v>0.314</v>
      </c>
      <c r="AF39" s="106">
        <v>5.0000000000000001E-3</v>
      </c>
      <c r="AG39" s="106">
        <v>2E-3</v>
      </c>
      <c r="AH39" s="106">
        <v>0.45300000000000001</v>
      </c>
      <c r="AI39" s="106">
        <v>-8888</v>
      </c>
      <c r="AJ39" s="106">
        <v>5.0999999999999997E-2</v>
      </c>
      <c r="AK39" s="106">
        <v>5.0000000000000001E-3</v>
      </c>
      <c r="AL39" s="106">
        <v>-8888</v>
      </c>
      <c r="AM39" s="106">
        <v>0.13</v>
      </c>
      <c r="AN39" s="106">
        <v>0.05</v>
      </c>
      <c r="AO39" s="106">
        <v>-8888</v>
      </c>
      <c r="AP39" s="106">
        <v>-8888</v>
      </c>
      <c r="AQ39" s="106">
        <v>2E-3</v>
      </c>
      <c r="AR39" s="106">
        <v>4.0000000000000001E-3</v>
      </c>
      <c r="AS39" s="106">
        <v>2.5000000000000001E-2</v>
      </c>
      <c r="AT39" s="106">
        <v>2E-3</v>
      </c>
      <c r="AU39" s="106">
        <v>-8888</v>
      </c>
      <c r="AV39" s="106">
        <v>0.68899999999999995</v>
      </c>
      <c r="AW39" s="106">
        <v>6.6000000000000003E-2</v>
      </c>
      <c r="AX39" s="106">
        <v>0.42499999999999999</v>
      </c>
      <c r="AY39" s="106">
        <v>1.1140000000000001</v>
      </c>
      <c r="AZ39" s="106">
        <v>0.49099999999999999</v>
      </c>
      <c r="BA39" s="106">
        <v>0.67600000000000005</v>
      </c>
      <c r="BB39" s="106">
        <v>1.18</v>
      </c>
      <c r="BC39" s="106">
        <v>0.434</v>
      </c>
      <c r="BD39" s="118">
        <v>1.34</v>
      </c>
      <c r="BE39" s="118">
        <v>0.87</v>
      </c>
      <c r="BF39" s="118">
        <v>0.13</v>
      </c>
      <c r="BG39" s="118">
        <v>1.4</v>
      </c>
      <c r="BH39" s="118">
        <v>0.06</v>
      </c>
      <c r="BI39" s="118">
        <v>0.94</v>
      </c>
      <c r="BJ39" s="118">
        <v>0.43</v>
      </c>
      <c r="BL39" s="2">
        <v>1</v>
      </c>
    </row>
    <row r="40" spans="1:64" s="92" customFormat="1" ht="14" customHeight="1" x14ac:dyDescent="0.2">
      <c r="A40" s="92" t="s">
        <v>316</v>
      </c>
      <c r="B40" s="175" t="s">
        <v>329</v>
      </c>
      <c r="C40" s="2" t="s">
        <v>359</v>
      </c>
      <c r="D40" s="176" t="s">
        <v>331</v>
      </c>
      <c r="E40" s="199">
        <v>-9999</v>
      </c>
      <c r="F40" s="2">
        <v>1059</v>
      </c>
      <c r="G40" s="2">
        <v>18</v>
      </c>
      <c r="H40" s="191">
        <v>7</v>
      </c>
      <c r="I40" s="26">
        <v>35</v>
      </c>
      <c r="J40" s="181">
        <v>4050</v>
      </c>
      <c r="K40" s="175" t="s">
        <v>372</v>
      </c>
      <c r="L40" s="181">
        <v>2017</v>
      </c>
      <c r="M40" s="181">
        <v>1</v>
      </c>
      <c r="N40" s="181">
        <v>8</v>
      </c>
      <c r="O40" s="181">
        <v>8</v>
      </c>
      <c r="P40" s="181">
        <v>1815</v>
      </c>
      <c r="Q40" s="181" t="s">
        <v>391</v>
      </c>
      <c r="R40" s="181" t="s">
        <v>392</v>
      </c>
      <c r="S40" s="181" t="s">
        <v>273</v>
      </c>
      <c r="T40" s="181" t="s">
        <v>274</v>
      </c>
      <c r="U40" s="181" t="s">
        <v>376</v>
      </c>
      <c r="V40" s="106">
        <v>0.47599999999999998</v>
      </c>
      <c r="W40" s="106">
        <v>5.0000000000000001E-3</v>
      </c>
      <c r="X40" s="106">
        <v>0.16600000000000001</v>
      </c>
      <c r="Y40" s="106">
        <v>0.01</v>
      </c>
      <c r="Z40" s="106">
        <v>1.4E-2</v>
      </c>
      <c r="AA40" s="106">
        <v>7.5999999999999998E-2</v>
      </c>
      <c r="AB40" s="106">
        <v>2E-3</v>
      </c>
      <c r="AC40" s="106">
        <v>4.8000000000000001E-2</v>
      </c>
      <c r="AD40" s="106">
        <v>3.0000000000000001E-3</v>
      </c>
      <c r="AE40" s="106">
        <v>0.30499999999999999</v>
      </c>
      <c r="AF40" s="106">
        <v>4.0000000000000001E-3</v>
      </c>
      <c r="AG40" s="106">
        <v>2E-3</v>
      </c>
      <c r="AH40" s="106">
        <v>0.42399999999999999</v>
      </c>
      <c r="AI40" s="106">
        <v>-8888</v>
      </c>
      <c r="AJ40" s="106">
        <v>5.1999999999999998E-2</v>
      </c>
      <c r="AK40" s="106">
        <v>5.0000000000000001E-3</v>
      </c>
      <c r="AL40" s="106">
        <v>-8888</v>
      </c>
      <c r="AM40" s="106">
        <v>0.123</v>
      </c>
      <c r="AN40" s="106">
        <v>4.2999999999999997E-2</v>
      </c>
      <c r="AO40" s="106">
        <v>-8888</v>
      </c>
      <c r="AP40" s="106">
        <v>-8888</v>
      </c>
      <c r="AQ40" s="106">
        <v>1E-3</v>
      </c>
      <c r="AR40" s="106">
        <v>4.0000000000000001E-3</v>
      </c>
      <c r="AS40" s="106">
        <v>3.1E-2</v>
      </c>
      <c r="AT40" s="106">
        <v>2E-3</v>
      </c>
      <c r="AU40" s="106">
        <v>-8888</v>
      </c>
      <c r="AV40" s="106">
        <v>0.64700000000000002</v>
      </c>
      <c r="AW40" s="106">
        <v>6.5000000000000002E-2</v>
      </c>
      <c r="AX40" s="106">
        <v>0.39900000000000002</v>
      </c>
      <c r="AY40" s="106">
        <v>1.046</v>
      </c>
      <c r="AZ40" s="106">
        <v>0.46400000000000002</v>
      </c>
      <c r="BA40" s="106">
        <v>0.63500000000000001</v>
      </c>
      <c r="BB40" s="106">
        <v>1.111</v>
      </c>
      <c r="BC40" s="106">
        <v>0.40799999999999997</v>
      </c>
      <c r="BD40" s="118">
        <v>1.33</v>
      </c>
      <c r="BE40" s="118">
        <v>0.86</v>
      </c>
      <c r="BF40" s="118">
        <v>0.14000000000000001</v>
      </c>
      <c r="BG40" s="118">
        <v>1.39</v>
      </c>
      <c r="BH40" s="118">
        <v>0.06</v>
      </c>
      <c r="BI40" s="118">
        <v>0.94</v>
      </c>
      <c r="BJ40" s="118">
        <v>0.43</v>
      </c>
      <c r="BL40" s="2">
        <v>3</v>
      </c>
    </row>
    <row r="41" spans="1:64" s="92" customFormat="1" ht="14" customHeight="1" x14ac:dyDescent="0.2">
      <c r="A41" s="92" t="s">
        <v>317</v>
      </c>
      <c r="B41" s="175" t="s">
        <v>329</v>
      </c>
      <c r="C41" s="2" t="s">
        <v>360</v>
      </c>
      <c r="D41" s="176" t="s">
        <v>331</v>
      </c>
      <c r="E41" s="199">
        <v>-9999</v>
      </c>
      <c r="F41" s="2">
        <v>1074</v>
      </c>
      <c r="G41" s="2">
        <v>18</v>
      </c>
      <c r="H41" s="191">
        <v>14</v>
      </c>
      <c r="I41" s="26">
        <v>7</v>
      </c>
      <c r="J41" s="181">
        <v>4050</v>
      </c>
      <c r="K41" s="175" t="s">
        <v>372</v>
      </c>
      <c r="L41" s="181">
        <v>2017</v>
      </c>
      <c r="M41" s="181">
        <v>1</v>
      </c>
      <c r="N41" s="181">
        <v>8</v>
      </c>
      <c r="O41" s="181">
        <v>8</v>
      </c>
      <c r="P41" s="181">
        <v>1815</v>
      </c>
      <c r="Q41" s="181" t="s">
        <v>391</v>
      </c>
      <c r="R41" s="181" t="s">
        <v>392</v>
      </c>
      <c r="S41" s="181" t="s">
        <v>273</v>
      </c>
      <c r="T41" s="181" t="s">
        <v>274</v>
      </c>
      <c r="U41" s="181" t="s">
        <v>376</v>
      </c>
      <c r="V41" s="106">
        <v>0.40100000000000002</v>
      </c>
      <c r="W41" s="106">
        <v>-8888</v>
      </c>
      <c r="X41" s="106">
        <v>0.10299999999999999</v>
      </c>
      <c r="Y41" s="106">
        <v>1.4E-2</v>
      </c>
      <c r="Z41" s="106">
        <v>8.9999999999999993E-3</v>
      </c>
      <c r="AA41" s="106">
        <v>2.9000000000000001E-2</v>
      </c>
      <c r="AB41" s="106">
        <v>2E-3</v>
      </c>
      <c r="AC41" s="106">
        <v>9.5000000000000001E-2</v>
      </c>
      <c r="AD41" s="106">
        <v>1.2E-2</v>
      </c>
      <c r="AE41" s="106">
        <v>0.24399999999999999</v>
      </c>
      <c r="AF41" s="106">
        <v>5.0000000000000001E-3</v>
      </c>
      <c r="AG41" s="106">
        <v>1E-3</v>
      </c>
      <c r="AH41" s="106">
        <v>0.35699999999999998</v>
      </c>
      <c r="AI41" s="106">
        <v>-8888</v>
      </c>
      <c r="AJ41" s="106">
        <v>4.3999999999999997E-2</v>
      </c>
      <c r="AK41" s="106">
        <v>-8888</v>
      </c>
      <c r="AL41" s="106">
        <v>-8888</v>
      </c>
      <c r="AM41" s="106">
        <v>8.5000000000000006E-2</v>
      </c>
      <c r="AN41" s="106">
        <v>1.7999999999999999E-2</v>
      </c>
      <c r="AO41" s="106">
        <v>-8888</v>
      </c>
      <c r="AP41" s="106">
        <v>-8888</v>
      </c>
      <c r="AQ41" s="106">
        <v>1E-3</v>
      </c>
      <c r="AR41" s="106">
        <v>4.0000000000000001E-3</v>
      </c>
      <c r="AS41" s="106">
        <v>2.1000000000000001E-2</v>
      </c>
      <c r="AT41" s="106">
        <v>-8888</v>
      </c>
      <c r="AU41" s="106">
        <v>-8888</v>
      </c>
      <c r="AV41" s="106">
        <v>0.504</v>
      </c>
      <c r="AW41" s="106">
        <v>0.124</v>
      </c>
      <c r="AX41" s="106">
        <v>0.28699999999999998</v>
      </c>
      <c r="AY41" s="106">
        <v>0.79100000000000004</v>
      </c>
      <c r="AZ41" s="106">
        <v>0.41099999999999998</v>
      </c>
      <c r="BA41" s="106">
        <v>0.51400000000000001</v>
      </c>
      <c r="BB41" s="106">
        <v>0.91500000000000004</v>
      </c>
      <c r="BC41" s="106">
        <v>0.28999999999999998</v>
      </c>
      <c r="BD41" s="118">
        <v>1.28</v>
      </c>
      <c r="BE41" s="118">
        <v>0.7</v>
      </c>
      <c r="BF41" s="118">
        <v>0.3</v>
      </c>
      <c r="BG41" s="118">
        <v>1.23</v>
      </c>
      <c r="BH41" s="118">
        <v>0.14000000000000001</v>
      </c>
      <c r="BI41" s="118">
        <v>0.86</v>
      </c>
      <c r="BJ41" s="118">
        <v>0.44</v>
      </c>
      <c r="BL41" s="2">
        <v>5</v>
      </c>
    </row>
    <row r="42" spans="1:64" s="92" customFormat="1" ht="14" customHeight="1" x14ac:dyDescent="0.2">
      <c r="A42" s="92" t="s">
        <v>318</v>
      </c>
      <c r="B42" s="175" t="s">
        <v>329</v>
      </c>
      <c r="C42" s="2" t="s">
        <v>361</v>
      </c>
      <c r="D42" s="176" t="s">
        <v>331</v>
      </c>
      <c r="E42" s="199">
        <v>-9999</v>
      </c>
      <c r="F42" s="2">
        <v>1056</v>
      </c>
      <c r="G42" s="2">
        <v>19</v>
      </c>
      <c r="H42" s="191">
        <v>7</v>
      </c>
      <c r="I42" s="26">
        <v>69.5</v>
      </c>
      <c r="J42" s="2">
        <v>4350</v>
      </c>
      <c r="K42" s="175" t="s">
        <v>372</v>
      </c>
      <c r="L42" s="2">
        <v>2017</v>
      </c>
      <c r="M42" s="2">
        <v>1</v>
      </c>
      <c r="N42" s="2">
        <v>9</v>
      </c>
      <c r="O42" s="2">
        <v>9</v>
      </c>
      <c r="P42" s="2">
        <v>2030</v>
      </c>
      <c r="Q42" s="2" t="s">
        <v>393</v>
      </c>
      <c r="R42" s="2" t="s">
        <v>394</v>
      </c>
      <c r="S42" s="181" t="s">
        <v>273</v>
      </c>
      <c r="T42" s="181" t="s">
        <v>274</v>
      </c>
      <c r="U42" s="181" t="s">
        <v>376</v>
      </c>
      <c r="V42" s="106">
        <v>0.3</v>
      </c>
      <c r="W42" s="106">
        <v>3.9E-2</v>
      </c>
      <c r="X42" s="106">
        <v>0.111</v>
      </c>
      <c r="Y42" s="106">
        <v>7.0000000000000001E-3</v>
      </c>
      <c r="Z42" s="106">
        <v>3.1E-2</v>
      </c>
      <c r="AA42" s="106">
        <v>8.3000000000000004E-2</v>
      </c>
      <c r="AB42" s="106">
        <v>1E-3</v>
      </c>
      <c r="AC42" s="106">
        <v>1.2999999999999999E-2</v>
      </c>
      <c r="AD42" s="106">
        <v>1E-3</v>
      </c>
      <c r="AE42" s="106">
        <v>0.12</v>
      </c>
      <c r="AF42" s="106">
        <v>1E-3</v>
      </c>
      <c r="AG42" s="106">
        <v>1E-3</v>
      </c>
      <c r="AH42" s="106">
        <v>0.29099999999999998</v>
      </c>
      <c r="AI42" s="106">
        <v>-8888</v>
      </c>
      <c r="AJ42" s="106">
        <v>8.9999999999999993E-3</v>
      </c>
      <c r="AK42" s="106">
        <v>3.9E-2</v>
      </c>
      <c r="AL42" s="106">
        <v>-8888</v>
      </c>
      <c r="AM42" s="106">
        <v>6.3E-2</v>
      </c>
      <c r="AN42" s="106">
        <v>4.8000000000000001E-2</v>
      </c>
      <c r="AO42" s="106">
        <v>-8888</v>
      </c>
      <c r="AP42" s="106">
        <v>3.0000000000000001E-3</v>
      </c>
      <c r="AQ42" s="106">
        <v>4.0000000000000001E-3</v>
      </c>
      <c r="AR42" s="106">
        <v>4.0000000000000001E-3</v>
      </c>
      <c r="AS42" s="106">
        <v>1.7000000000000001E-2</v>
      </c>
      <c r="AT42" s="106">
        <v>1.4E-2</v>
      </c>
      <c r="AU42" s="106">
        <v>-8888</v>
      </c>
      <c r="AV42" s="106">
        <v>0.45</v>
      </c>
      <c r="AW42" s="106">
        <v>2.3E-2</v>
      </c>
      <c r="AX42" s="106">
        <v>0.23499999999999999</v>
      </c>
      <c r="AY42" s="106">
        <v>0.68500000000000005</v>
      </c>
      <c r="AZ42" s="106">
        <v>0.25800000000000001</v>
      </c>
      <c r="BA42" s="106">
        <v>0.40799999999999997</v>
      </c>
      <c r="BB42" s="106">
        <v>0.70799999999999996</v>
      </c>
      <c r="BC42" s="106">
        <v>0.27600000000000002</v>
      </c>
      <c r="BD42" s="118">
        <v>1.36</v>
      </c>
      <c r="BE42" s="118">
        <v>0.91</v>
      </c>
      <c r="BF42" s="118">
        <v>0.09</v>
      </c>
      <c r="BG42" s="118">
        <v>1.74</v>
      </c>
      <c r="BH42" s="118">
        <v>0.03</v>
      </c>
      <c r="BI42" s="118">
        <v>0.97</v>
      </c>
      <c r="BJ42" s="118">
        <v>0.42</v>
      </c>
      <c r="BL42" s="2">
        <v>2</v>
      </c>
    </row>
    <row r="43" spans="1:64" s="92" customFormat="1" ht="14" customHeight="1" x14ac:dyDescent="0.2">
      <c r="A43" s="92" t="s">
        <v>319</v>
      </c>
      <c r="B43" s="175" t="s">
        <v>329</v>
      </c>
      <c r="C43" s="2" t="s">
        <v>362</v>
      </c>
      <c r="D43" s="176" t="s">
        <v>331</v>
      </c>
      <c r="E43" s="199">
        <v>-9999</v>
      </c>
      <c r="F43" s="2">
        <v>1059</v>
      </c>
      <c r="G43" s="2">
        <v>19</v>
      </c>
      <c r="H43" s="191">
        <v>7</v>
      </c>
      <c r="I43" s="26">
        <v>69.5</v>
      </c>
      <c r="J43" s="181">
        <v>4350</v>
      </c>
      <c r="K43" s="175" t="s">
        <v>372</v>
      </c>
      <c r="L43" s="181">
        <v>2017</v>
      </c>
      <c r="M43" s="181">
        <v>1</v>
      </c>
      <c r="N43" s="181">
        <v>9</v>
      </c>
      <c r="O43" s="181">
        <v>9</v>
      </c>
      <c r="P43" s="181">
        <v>2030</v>
      </c>
      <c r="Q43" s="181" t="s">
        <v>393</v>
      </c>
      <c r="R43" s="181" t="s">
        <v>394</v>
      </c>
      <c r="S43" s="181" t="s">
        <v>273</v>
      </c>
      <c r="T43" s="181" t="s">
        <v>274</v>
      </c>
      <c r="U43" s="181" t="s">
        <v>376</v>
      </c>
      <c r="V43" s="106">
        <v>0.26400000000000001</v>
      </c>
      <c r="W43" s="106">
        <v>3.7999999999999999E-2</v>
      </c>
      <c r="X43" s="106">
        <v>9.0999999999999998E-2</v>
      </c>
      <c r="Y43" s="106">
        <v>7.0000000000000001E-3</v>
      </c>
      <c r="Z43" s="106">
        <v>2.7E-2</v>
      </c>
      <c r="AA43" s="106">
        <v>5.5E-2</v>
      </c>
      <c r="AB43" s="106">
        <v>1E-3</v>
      </c>
      <c r="AC43" s="106">
        <v>1.0999999999999999E-2</v>
      </c>
      <c r="AD43" s="106">
        <v>1E-3</v>
      </c>
      <c r="AE43" s="106">
        <v>0.112</v>
      </c>
      <c r="AF43" s="106">
        <v>1E-3</v>
      </c>
      <c r="AG43" s="106">
        <v>2E-3</v>
      </c>
      <c r="AH43" s="106">
        <v>0.254</v>
      </c>
      <c r="AI43" s="106">
        <v>-8888</v>
      </c>
      <c r="AJ43" s="106">
        <v>0.01</v>
      </c>
      <c r="AK43" s="106">
        <v>3.7999999999999999E-2</v>
      </c>
      <c r="AL43" s="106">
        <v>-8888</v>
      </c>
      <c r="AM43" s="106">
        <v>5.2999999999999999E-2</v>
      </c>
      <c r="AN43" s="106">
        <v>3.7999999999999999E-2</v>
      </c>
      <c r="AO43" s="106">
        <v>-8888</v>
      </c>
      <c r="AP43" s="106">
        <v>3.0000000000000001E-3</v>
      </c>
      <c r="AQ43" s="106">
        <v>4.0000000000000001E-3</v>
      </c>
      <c r="AR43" s="106">
        <v>3.0000000000000001E-3</v>
      </c>
      <c r="AS43" s="106">
        <v>1.4E-2</v>
      </c>
      <c r="AT43" s="106">
        <v>1.2999999999999999E-2</v>
      </c>
      <c r="AU43" s="106">
        <v>-8888</v>
      </c>
      <c r="AV43" s="106">
        <v>0.39300000000000002</v>
      </c>
      <c r="AW43" s="106">
        <v>2.1999999999999999E-2</v>
      </c>
      <c r="AX43" s="106">
        <v>0.19500000000000001</v>
      </c>
      <c r="AY43" s="106">
        <v>0.58799999999999997</v>
      </c>
      <c r="AZ43" s="106">
        <v>0.217</v>
      </c>
      <c r="BA43" s="106">
        <v>0.34599999999999997</v>
      </c>
      <c r="BB43" s="106">
        <v>0.61</v>
      </c>
      <c r="BC43" s="106">
        <v>0.23599999999999999</v>
      </c>
      <c r="BD43" s="118">
        <v>1.31</v>
      </c>
      <c r="BE43" s="118">
        <v>0.9</v>
      </c>
      <c r="BF43" s="118">
        <v>0.1</v>
      </c>
      <c r="BG43" s="118">
        <v>1.81</v>
      </c>
      <c r="BH43" s="118">
        <v>0.04</v>
      </c>
      <c r="BI43" s="118">
        <v>0.96</v>
      </c>
      <c r="BJ43" s="118">
        <v>0.43</v>
      </c>
      <c r="BL43" s="2">
        <v>3</v>
      </c>
    </row>
    <row r="44" spans="1:64" s="92" customFormat="1" ht="14" customHeight="1" x14ac:dyDescent="0.2">
      <c r="A44" s="92" t="s">
        <v>320</v>
      </c>
      <c r="B44" s="175" t="s">
        <v>329</v>
      </c>
      <c r="C44" s="2" t="s">
        <v>363</v>
      </c>
      <c r="D44" s="176" t="s">
        <v>331</v>
      </c>
      <c r="E44" s="199">
        <v>-9999</v>
      </c>
      <c r="F44" s="2">
        <v>1059</v>
      </c>
      <c r="G44" s="2">
        <v>19</v>
      </c>
      <c r="H44" s="191">
        <v>14</v>
      </c>
      <c r="I44" s="26">
        <v>1.6</v>
      </c>
      <c r="J44" s="181">
        <v>4350</v>
      </c>
      <c r="K44" s="175" t="s">
        <v>372</v>
      </c>
      <c r="L44" s="181">
        <v>2017</v>
      </c>
      <c r="M44" s="181">
        <v>1</v>
      </c>
      <c r="N44" s="181">
        <v>9</v>
      </c>
      <c r="O44" s="181">
        <v>9</v>
      </c>
      <c r="P44" s="181">
        <v>2030</v>
      </c>
      <c r="Q44" s="181" t="s">
        <v>393</v>
      </c>
      <c r="R44" s="181" t="s">
        <v>394</v>
      </c>
      <c r="S44" s="181" t="s">
        <v>273</v>
      </c>
      <c r="T44" s="181" t="s">
        <v>274</v>
      </c>
      <c r="U44" s="181" t="s">
        <v>376</v>
      </c>
      <c r="V44" s="106">
        <v>0.36499999999999999</v>
      </c>
      <c r="W44" s="106">
        <v>7.0000000000000001E-3</v>
      </c>
      <c r="X44" s="106">
        <v>7.2999999999999995E-2</v>
      </c>
      <c r="Y44" s="106">
        <v>1.9E-2</v>
      </c>
      <c r="Z44" s="106">
        <v>8.0000000000000002E-3</v>
      </c>
      <c r="AA44" s="106">
        <v>3.5000000000000003E-2</v>
      </c>
      <c r="AB44" s="106">
        <v>1E-3</v>
      </c>
      <c r="AC44" s="106">
        <v>9.7000000000000003E-2</v>
      </c>
      <c r="AD44" s="106">
        <v>2.9000000000000001E-2</v>
      </c>
      <c r="AE44" s="106">
        <v>0.17599999999999999</v>
      </c>
      <c r="AF44" s="106">
        <v>5.0000000000000001E-3</v>
      </c>
      <c r="AG44" s="106">
        <v>2E-3</v>
      </c>
      <c r="AH44" s="106">
        <v>0.28399999999999997</v>
      </c>
      <c r="AI44" s="106">
        <v>-8888</v>
      </c>
      <c r="AJ44" s="106">
        <v>8.1000000000000003E-2</v>
      </c>
      <c r="AK44" s="106">
        <v>7.0000000000000001E-3</v>
      </c>
      <c r="AL44" s="106">
        <v>-8888</v>
      </c>
      <c r="AM44" s="106">
        <v>0.06</v>
      </c>
      <c r="AN44" s="106">
        <v>1.2999999999999999E-2</v>
      </c>
      <c r="AO44" s="106">
        <v>1E-3</v>
      </c>
      <c r="AP44" s="106">
        <v>1E-3</v>
      </c>
      <c r="AQ44" s="106">
        <v>3.0000000000000001E-3</v>
      </c>
      <c r="AR44" s="106">
        <v>4.0000000000000001E-3</v>
      </c>
      <c r="AS44" s="106">
        <v>1.2999999999999999E-2</v>
      </c>
      <c r="AT44" s="106">
        <v>2E-3</v>
      </c>
      <c r="AU44" s="106">
        <v>-8888</v>
      </c>
      <c r="AV44" s="106">
        <v>0.44500000000000001</v>
      </c>
      <c r="AW44" s="106">
        <v>0.14799999999999999</v>
      </c>
      <c r="AX44" s="106">
        <v>0.224</v>
      </c>
      <c r="AY44" s="106">
        <v>0.66900000000000004</v>
      </c>
      <c r="AZ44" s="106">
        <v>0.372</v>
      </c>
      <c r="BA44" s="106">
        <v>0.45200000000000001</v>
      </c>
      <c r="BB44" s="106">
        <v>0.81699999999999995</v>
      </c>
      <c r="BC44" s="106">
        <v>0.23400000000000001</v>
      </c>
      <c r="BD44" s="118">
        <v>1.24</v>
      </c>
      <c r="BE44" s="118">
        <v>0.6</v>
      </c>
      <c r="BF44" s="118">
        <v>0.4</v>
      </c>
      <c r="BG44" s="118">
        <v>1.2</v>
      </c>
      <c r="BH44" s="118">
        <v>0.18</v>
      </c>
      <c r="BI44" s="118">
        <v>0.82</v>
      </c>
      <c r="BJ44" s="118">
        <v>0.45</v>
      </c>
      <c r="BL44" s="2">
        <v>4</v>
      </c>
    </row>
    <row r="45" spans="1:64" s="92" customFormat="1" ht="14" customHeight="1" x14ac:dyDescent="0.2">
      <c r="A45" s="92" t="s">
        <v>321</v>
      </c>
      <c r="B45" s="175" t="s">
        <v>329</v>
      </c>
      <c r="C45" s="2" t="s">
        <v>364</v>
      </c>
      <c r="D45" s="176" t="s">
        <v>331</v>
      </c>
      <c r="E45" s="199">
        <v>-9999</v>
      </c>
      <c r="F45" s="190">
        <v>1</v>
      </c>
      <c r="G45" s="198">
        <v>-9999</v>
      </c>
      <c r="H45" s="202">
        <v>-9999</v>
      </c>
      <c r="I45" s="198">
        <v>-9999</v>
      </c>
      <c r="J45" s="198">
        <v>-9999</v>
      </c>
      <c r="K45" s="198">
        <v>-9999</v>
      </c>
      <c r="L45" s="198">
        <v>-9999</v>
      </c>
      <c r="M45" s="198">
        <v>-9999</v>
      </c>
      <c r="N45" s="198">
        <v>-9999</v>
      </c>
      <c r="O45" s="198">
        <v>-9999</v>
      </c>
      <c r="P45" s="198">
        <v>-9999</v>
      </c>
      <c r="Q45" s="198">
        <v>-9999</v>
      </c>
      <c r="R45" s="198">
        <v>-9999</v>
      </c>
      <c r="S45" s="181" t="s">
        <v>273</v>
      </c>
      <c r="T45" s="181" t="s">
        <v>274</v>
      </c>
      <c r="U45" s="181" t="s">
        <v>376</v>
      </c>
      <c r="V45" s="106">
        <v>-8888</v>
      </c>
      <c r="W45" s="106">
        <v>-8888</v>
      </c>
      <c r="X45" s="106">
        <v>-8888</v>
      </c>
      <c r="Y45" s="106">
        <v>-8888</v>
      </c>
      <c r="Z45" s="106">
        <v>-8888</v>
      </c>
      <c r="AA45" s="106">
        <v>-8888</v>
      </c>
      <c r="AB45" s="106">
        <v>-8888</v>
      </c>
      <c r="AC45" s="106">
        <v>-8888</v>
      </c>
      <c r="AD45" s="106">
        <v>-8888</v>
      </c>
      <c r="AE45" s="106">
        <v>-8888</v>
      </c>
      <c r="AF45" s="106">
        <v>-8888</v>
      </c>
      <c r="AG45" s="106">
        <v>-8888</v>
      </c>
      <c r="AH45" s="106">
        <v>-8888</v>
      </c>
      <c r="AI45" s="106">
        <v>-8888</v>
      </c>
      <c r="AJ45" s="106">
        <v>-8888</v>
      </c>
      <c r="AK45" s="106">
        <v>-8888</v>
      </c>
      <c r="AL45" s="106">
        <v>-8888</v>
      </c>
      <c r="AM45" s="106">
        <v>-8888</v>
      </c>
      <c r="AN45" s="106">
        <v>-8888</v>
      </c>
      <c r="AO45" s="106">
        <v>-8888</v>
      </c>
      <c r="AP45" s="106">
        <v>-8888</v>
      </c>
      <c r="AQ45" s="106">
        <v>-8888</v>
      </c>
      <c r="AR45" s="106">
        <v>-8888</v>
      </c>
      <c r="AS45" s="106">
        <v>-8888</v>
      </c>
      <c r="AT45" s="106">
        <v>-8888</v>
      </c>
      <c r="AU45" s="106">
        <v>-8888</v>
      </c>
      <c r="AV45" s="106">
        <v>-8888</v>
      </c>
      <c r="AW45" s="106">
        <v>-8888</v>
      </c>
      <c r="AX45" s="106">
        <v>-8888</v>
      </c>
      <c r="AY45" s="106">
        <v>-8888</v>
      </c>
      <c r="AZ45" s="106">
        <v>-8888</v>
      </c>
      <c r="BA45" s="106">
        <v>-8888</v>
      </c>
      <c r="BB45" s="106">
        <v>-8888</v>
      </c>
      <c r="BC45" s="106">
        <v>-8888</v>
      </c>
      <c r="BD45" s="118">
        <v>-8888</v>
      </c>
      <c r="BE45" s="118">
        <v>-8888</v>
      </c>
      <c r="BF45" s="118">
        <v>-8888</v>
      </c>
      <c r="BG45" s="118">
        <v>-8888</v>
      </c>
      <c r="BH45" s="118">
        <v>-8888</v>
      </c>
      <c r="BI45" s="118">
        <v>-8888</v>
      </c>
      <c r="BJ45" s="118">
        <v>-8888</v>
      </c>
      <c r="BL45" s="2" t="s">
        <v>402</v>
      </c>
    </row>
    <row r="46" spans="1:64" s="92" customFormat="1" ht="14" customHeight="1" x14ac:dyDescent="0.2">
      <c r="A46" s="92" t="s">
        <v>322</v>
      </c>
      <c r="B46" s="175" t="s">
        <v>329</v>
      </c>
      <c r="C46" s="2" t="s">
        <v>365</v>
      </c>
      <c r="D46" s="176" t="s">
        <v>331</v>
      </c>
      <c r="E46" s="199">
        <v>-9999</v>
      </c>
      <c r="F46" s="2">
        <v>1056</v>
      </c>
      <c r="G46" s="2">
        <v>20</v>
      </c>
      <c r="H46" s="191">
        <v>4</v>
      </c>
      <c r="I46" s="26">
        <v>60.1</v>
      </c>
      <c r="J46" s="2">
        <v>4200</v>
      </c>
      <c r="K46" s="175" t="s">
        <v>372</v>
      </c>
      <c r="L46" s="2">
        <v>2017</v>
      </c>
      <c r="M46" s="2">
        <v>1</v>
      </c>
      <c r="N46" s="2">
        <v>11</v>
      </c>
      <c r="O46" s="2">
        <v>11</v>
      </c>
      <c r="P46" s="2">
        <v>630</v>
      </c>
      <c r="Q46" s="2" t="s">
        <v>395</v>
      </c>
      <c r="R46" s="2" t="s">
        <v>396</v>
      </c>
      <c r="S46" s="181" t="s">
        <v>273</v>
      </c>
      <c r="T46" s="181" t="s">
        <v>274</v>
      </c>
      <c r="U46" s="181" t="s">
        <v>376</v>
      </c>
      <c r="V46" s="106">
        <v>0.25900000000000001</v>
      </c>
      <c r="W46" s="106">
        <v>7.9000000000000001E-2</v>
      </c>
      <c r="X46" s="106">
        <v>6.8000000000000005E-2</v>
      </c>
      <c r="Y46" s="106">
        <v>8.0000000000000002E-3</v>
      </c>
      <c r="Z46" s="106">
        <v>0.02</v>
      </c>
      <c r="AA46" s="106">
        <v>4.5999999999999999E-2</v>
      </c>
      <c r="AB46" s="106">
        <v>2E-3</v>
      </c>
      <c r="AC46" s="106">
        <v>1.0999999999999999E-2</v>
      </c>
      <c r="AD46" s="106">
        <v>1E-3</v>
      </c>
      <c r="AE46" s="106">
        <v>7.5999999999999998E-2</v>
      </c>
      <c r="AF46" s="106">
        <v>1E-3</v>
      </c>
      <c r="AG46" s="106">
        <v>2E-3</v>
      </c>
      <c r="AH46" s="106">
        <v>0.251</v>
      </c>
      <c r="AI46" s="106">
        <v>-8888</v>
      </c>
      <c r="AJ46" s="106">
        <v>8.0000000000000002E-3</v>
      </c>
      <c r="AK46" s="106">
        <v>7.9000000000000001E-2</v>
      </c>
      <c r="AL46" s="106">
        <v>-8888</v>
      </c>
      <c r="AM46" s="106">
        <v>0.04</v>
      </c>
      <c r="AN46" s="106">
        <v>2.8000000000000001E-2</v>
      </c>
      <c r="AO46" s="106">
        <v>-8888</v>
      </c>
      <c r="AP46" s="106">
        <v>7.0000000000000001E-3</v>
      </c>
      <c r="AQ46" s="106">
        <v>8.0000000000000002E-3</v>
      </c>
      <c r="AR46" s="106">
        <v>3.0000000000000001E-3</v>
      </c>
      <c r="AS46" s="106">
        <v>1.2E-2</v>
      </c>
      <c r="AT46" s="106">
        <v>2.5999999999999999E-2</v>
      </c>
      <c r="AU46" s="106">
        <v>-8888</v>
      </c>
      <c r="AV46" s="106">
        <v>0.40600000000000003</v>
      </c>
      <c r="AW46" s="106">
        <v>2.4E-2</v>
      </c>
      <c r="AX46" s="106">
        <v>0.14299999999999999</v>
      </c>
      <c r="AY46" s="106">
        <v>0.54900000000000004</v>
      </c>
      <c r="AZ46" s="106">
        <v>0.16700000000000001</v>
      </c>
      <c r="BA46" s="106">
        <v>0.314</v>
      </c>
      <c r="BB46" s="106">
        <v>0.57299999999999995</v>
      </c>
      <c r="BC46" s="106">
        <v>0.22600000000000001</v>
      </c>
      <c r="BD46" s="118">
        <v>1.21</v>
      </c>
      <c r="BE46" s="118">
        <v>0.86</v>
      </c>
      <c r="BF46" s="118">
        <v>0.14000000000000001</v>
      </c>
      <c r="BG46" s="118">
        <v>2.4300000000000002</v>
      </c>
      <c r="BH46" s="118">
        <v>0.04</v>
      </c>
      <c r="BI46" s="118">
        <v>0.96</v>
      </c>
      <c r="BJ46" s="118">
        <v>0.45</v>
      </c>
      <c r="BL46" s="2">
        <v>2</v>
      </c>
    </row>
    <row r="47" spans="1:64" s="92" customFormat="1" ht="14" customHeight="1" x14ac:dyDescent="0.2">
      <c r="A47" s="92" t="s">
        <v>323</v>
      </c>
      <c r="B47" s="175" t="s">
        <v>329</v>
      </c>
      <c r="C47" s="2" t="s">
        <v>366</v>
      </c>
      <c r="D47" s="176" t="s">
        <v>331</v>
      </c>
      <c r="E47" s="199">
        <v>-9999</v>
      </c>
      <c r="F47" s="2">
        <v>1059</v>
      </c>
      <c r="G47" s="2">
        <v>20</v>
      </c>
      <c r="H47" s="191">
        <v>15</v>
      </c>
      <c r="I47" s="26">
        <v>1.4</v>
      </c>
      <c r="J47" s="181">
        <v>4200</v>
      </c>
      <c r="K47" s="175" t="s">
        <v>372</v>
      </c>
      <c r="L47" s="181">
        <v>2017</v>
      </c>
      <c r="M47" s="181">
        <v>1</v>
      </c>
      <c r="N47" s="181">
        <v>11</v>
      </c>
      <c r="O47" s="181">
        <v>11</v>
      </c>
      <c r="P47" s="181">
        <v>630</v>
      </c>
      <c r="Q47" s="181" t="s">
        <v>395</v>
      </c>
      <c r="R47" s="181" t="s">
        <v>396</v>
      </c>
      <c r="S47" s="181" t="s">
        <v>273</v>
      </c>
      <c r="T47" s="181" t="s">
        <v>274</v>
      </c>
      <c r="U47" s="181" t="s">
        <v>376</v>
      </c>
      <c r="V47" s="106">
        <v>0.158</v>
      </c>
      <c r="W47" s="106">
        <v>6.0000000000000001E-3</v>
      </c>
      <c r="X47" s="106">
        <v>0.03</v>
      </c>
      <c r="Y47" s="106">
        <v>7.0000000000000001E-3</v>
      </c>
      <c r="Z47" s="106">
        <v>3.0000000000000001E-3</v>
      </c>
      <c r="AA47" s="106">
        <v>2.8000000000000001E-2</v>
      </c>
      <c r="AB47" s="106">
        <v>1E-3</v>
      </c>
      <c r="AC47" s="106">
        <v>4.1000000000000002E-2</v>
      </c>
      <c r="AD47" s="106">
        <v>4.0000000000000001E-3</v>
      </c>
      <c r="AE47" s="106">
        <v>5.7000000000000002E-2</v>
      </c>
      <c r="AF47" s="106">
        <v>2E-3</v>
      </c>
      <c r="AG47" s="106">
        <v>2E-3</v>
      </c>
      <c r="AH47" s="106">
        <v>0.14399999999999999</v>
      </c>
      <c r="AI47" s="106">
        <v>-8888</v>
      </c>
      <c r="AJ47" s="106">
        <v>1.4E-2</v>
      </c>
      <c r="AK47" s="106">
        <v>6.0000000000000001E-3</v>
      </c>
      <c r="AL47" s="106">
        <v>-8888</v>
      </c>
      <c r="AM47" s="106">
        <v>2.3E-2</v>
      </c>
      <c r="AN47" s="106">
        <v>7.0000000000000001E-3</v>
      </c>
      <c r="AO47" s="106">
        <v>1E-3</v>
      </c>
      <c r="AP47" s="106">
        <v>-8888</v>
      </c>
      <c r="AQ47" s="106">
        <v>3.0000000000000001E-3</v>
      </c>
      <c r="AR47" s="106">
        <v>1E-3</v>
      </c>
      <c r="AS47" s="106">
        <v>2E-3</v>
      </c>
      <c r="AT47" s="106">
        <v>2E-3</v>
      </c>
      <c r="AU47" s="106">
        <v>-8888</v>
      </c>
      <c r="AV47" s="106">
        <v>0.19400000000000001</v>
      </c>
      <c r="AW47" s="106">
        <v>5.5E-2</v>
      </c>
      <c r="AX47" s="106">
        <v>0.09</v>
      </c>
      <c r="AY47" s="106">
        <v>0.28399999999999997</v>
      </c>
      <c r="AZ47" s="106">
        <v>0.14499999999999999</v>
      </c>
      <c r="BA47" s="106">
        <v>0.18099999999999999</v>
      </c>
      <c r="BB47" s="106">
        <v>0.33900000000000002</v>
      </c>
      <c r="BC47" s="106">
        <v>9.9000000000000005E-2</v>
      </c>
      <c r="BD47" s="118">
        <v>1.1499999999999999</v>
      </c>
      <c r="BE47" s="118">
        <v>0.62</v>
      </c>
      <c r="BF47" s="118">
        <v>0.38</v>
      </c>
      <c r="BG47" s="118">
        <v>1.34</v>
      </c>
      <c r="BH47" s="118">
        <v>0.16</v>
      </c>
      <c r="BI47" s="118">
        <v>0.84</v>
      </c>
      <c r="BJ47" s="118">
        <v>0.47</v>
      </c>
      <c r="BL47" s="2">
        <v>4</v>
      </c>
    </row>
    <row r="48" spans="1:64" s="92" customFormat="1" ht="14" customHeight="1" x14ac:dyDescent="0.2">
      <c r="A48" s="92" t="s">
        <v>324</v>
      </c>
      <c r="B48" s="175" t="s">
        <v>329</v>
      </c>
      <c r="C48" s="2" t="s">
        <v>367</v>
      </c>
      <c r="D48" s="176" t="s">
        <v>331</v>
      </c>
      <c r="E48" s="199">
        <v>-9999</v>
      </c>
      <c r="F48" s="2">
        <v>1056</v>
      </c>
      <c r="G48" s="2">
        <v>20</v>
      </c>
      <c r="H48" s="191">
        <v>15</v>
      </c>
      <c r="I48" s="26">
        <v>1.4</v>
      </c>
      <c r="J48" s="181">
        <v>4200</v>
      </c>
      <c r="K48" s="175" t="s">
        <v>372</v>
      </c>
      <c r="L48" s="181">
        <v>2017</v>
      </c>
      <c r="M48" s="181">
        <v>1</v>
      </c>
      <c r="N48" s="181">
        <v>11</v>
      </c>
      <c r="O48" s="181">
        <v>11</v>
      </c>
      <c r="P48" s="181">
        <v>630</v>
      </c>
      <c r="Q48" s="181" t="s">
        <v>395</v>
      </c>
      <c r="R48" s="181" t="s">
        <v>396</v>
      </c>
      <c r="S48" s="181" t="s">
        <v>273</v>
      </c>
      <c r="T48" s="181" t="s">
        <v>274</v>
      </c>
      <c r="U48" s="181" t="s">
        <v>376</v>
      </c>
      <c r="V48" s="106">
        <v>0.151</v>
      </c>
      <c r="W48" s="106">
        <v>6.0000000000000001E-3</v>
      </c>
      <c r="X48" s="106">
        <v>0.03</v>
      </c>
      <c r="Y48" s="106">
        <v>6.0000000000000001E-3</v>
      </c>
      <c r="Z48" s="106">
        <v>3.0000000000000001E-3</v>
      </c>
      <c r="AA48" s="106">
        <v>0.03</v>
      </c>
      <c r="AB48" s="106">
        <v>1E-3</v>
      </c>
      <c r="AC48" s="106">
        <v>0.04</v>
      </c>
      <c r="AD48" s="106">
        <v>4.0000000000000001E-3</v>
      </c>
      <c r="AE48" s="106">
        <v>5.2999999999999999E-2</v>
      </c>
      <c r="AF48" s="106">
        <v>2E-3</v>
      </c>
      <c r="AG48" s="106">
        <v>2E-3</v>
      </c>
      <c r="AH48" s="106">
        <v>0.13400000000000001</v>
      </c>
      <c r="AI48" s="106">
        <v>-8888</v>
      </c>
      <c r="AJ48" s="106">
        <v>1.7000000000000001E-2</v>
      </c>
      <c r="AK48" s="106">
        <v>6.0000000000000001E-3</v>
      </c>
      <c r="AL48" s="106">
        <v>-8888</v>
      </c>
      <c r="AM48" s="106">
        <v>2.3E-2</v>
      </c>
      <c r="AN48" s="106">
        <v>7.0000000000000001E-3</v>
      </c>
      <c r="AO48" s="106">
        <v>1E-3</v>
      </c>
      <c r="AP48" s="106">
        <v>-8888</v>
      </c>
      <c r="AQ48" s="106">
        <v>3.0000000000000001E-3</v>
      </c>
      <c r="AR48" s="106">
        <v>1E-3</v>
      </c>
      <c r="AS48" s="106">
        <v>2E-3</v>
      </c>
      <c r="AT48" s="106">
        <v>2E-3</v>
      </c>
      <c r="AU48" s="106">
        <v>-8888</v>
      </c>
      <c r="AV48" s="106">
        <v>0.187</v>
      </c>
      <c r="AW48" s="106">
        <v>5.2999999999999999E-2</v>
      </c>
      <c r="AX48" s="106">
        <v>8.7999999999999995E-2</v>
      </c>
      <c r="AY48" s="106">
        <v>0.27500000000000002</v>
      </c>
      <c r="AZ48" s="106">
        <v>0.14099999999999999</v>
      </c>
      <c r="BA48" s="106">
        <v>0.17699999999999999</v>
      </c>
      <c r="BB48" s="106">
        <v>0.32800000000000001</v>
      </c>
      <c r="BC48" s="106">
        <v>9.7000000000000003E-2</v>
      </c>
      <c r="BD48" s="118">
        <v>1.17</v>
      </c>
      <c r="BE48" s="118">
        <v>0.62</v>
      </c>
      <c r="BF48" s="118">
        <v>0.38</v>
      </c>
      <c r="BG48" s="118">
        <v>1.33</v>
      </c>
      <c r="BH48" s="118">
        <v>0.16</v>
      </c>
      <c r="BI48" s="118">
        <v>0.84</v>
      </c>
      <c r="BJ48" s="118">
        <v>0.46</v>
      </c>
      <c r="BL48" s="2">
        <v>6</v>
      </c>
    </row>
    <row r="49" spans="1:64" s="92" customFormat="1" ht="14" customHeight="1" x14ac:dyDescent="0.2">
      <c r="A49" s="92" t="s">
        <v>325</v>
      </c>
      <c r="B49" s="175" t="s">
        <v>329</v>
      </c>
      <c r="C49" s="2" t="s">
        <v>368</v>
      </c>
      <c r="D49" s="176" t="s">
        <v>331</v>
      </c>
      <c r="E49" s="199">
        <v>-9999</v>
      </c>
      <c r="F49" s="2">
        <v>1056</v>
      </c>
      <c r="G49" s="2">
        <v>24</v>
      </c>
      <c r="H49" s="191">
        <v>7</v>
      </c>
      <c r="I49" s="26">
        <v>20</v>
      </c>
      <c r="J49" s="2">
        <v>3541</v>
      </c>
      <c r="K49" s="175" t="s">
        <v>372</v>
      </c>
      <c r="L49" s="2">
        <v>2017</v>
      </c>
      <c r="M49" s="2">
        <v>1</v>
      </c>
      <c r="N49" s="2">
        <v>12</v>
      </c>
      <c r="O49" s="2">
        <v>12</v>
      </c>
      <c r="P49" s="2">
        <v>1910</v>
      </c>
      <c r="Q49" s="2" t="s">
        <v>397</v>
      </c>
      <c r="R49" s="2" t="s">
        <v>398</v>
      </c>
      <c r="S49" s="181" t="s">
        <v>273</v>
      </c>
      <c r="T49" s="181" t="s">
        <v>274</v>
      </c>
      <c r="U49" s="181" t="s">
        <v>376</v>
      </c>
      <c r="V49" s="106">
        <v>1.226</v>
      </c>
      <c r="W49" s="106">
        <v>2.5000000000000001E-2</v>
      </c>
      <c r="X49" s="106">
        <v>0.67400000000000004</v>
      </c>
      <c r="Y49" s="106">
        <v>3.1E-2</v>
      </c>
      <c r="Z49" s="106">
        <v>1.9E-2</v>
      </c>
      <c r="AA49" s="106">
        <v>0.23</v>
      </c>
      <c r="AB49" s="106">
        <v>5.0000000000000001E-3</v>
      </c>
      <c r="AC49" s="106">
        <v>0.16700000000000001</v>
      </c>
      <c r="AD49" s="106">
        <v>3.0000000000000001E-3</v>
      </c>
      <c r="AE49" s="106">
        <v>1.5509999999999999</v>
      </c>
      <c r="AF49" s="106">
        <v>4.0000000000000001E-3</v>
      </c>
      <c r="AG49" s="106">
        <v>6.0000000000000001E-3</v>
      </c>
      <c r="AH49" s="106">
        <v>0.96199999999999997</v>
      </c>
      <c r="AI49" s="106">
        <v>-8888</v>
      </c>
      <c r="AJ49" s="106">
        <v>0.26400000000000001</v>
      </c>
      <c r="AK49" s="106">
        <v>2.5000000000000001E-2</v>
      </c>
      <c r="AL49" s="106">
        <v>-8888</v>
      </c>
      <c r="AM49" s="106">
        <v>0.58599999999999997</v>
      </c>
      <c r="AN49" s="106">
        <v>8.7999999999999995E-2</v>
      </c>
      <c r="AO49" s="106">
        <v>-8888</v>
      </c>
      <c r="AP49" s="106">
        <v>6.0000000000000001E-3</v>
      </c>
      <c r="AQ49" s="106">
        <v>8.9999999999999993E-3</v>
      </c>
      <c r="AR49" s="106">
        <v>0.124</v>
      </c>
      <c r="AS49" s="106">
        <v>1.073</v>
      </c>
      <c r="AT49" s="106">
        <v>-8888</v>
      </c>
      <c r="AU49" s="106">
        <v>-8888</v>
      </c>
      <c r="AV49" s="106">
        <v>1.925</v>
      </c>
      <c r="AW49" s="106">
        <v>0.21199999999999999</v>
      </c>
      <c r="AX49" s="106">
        <v>1.804</v>
      </c>
      <c r="AY49" s="106">
        <v>3.7290000000000001</v>
      </c>
      <c r="AZ49" s="106">
        <v>2.016</v>
      </c>
      <c r="BA49" s="106">
        <v>2.7149999999999999</v>
      </c>
      <c r="BB49" s="106">
        <v>3.9409999999999998</v>
      </c>
      <c r="BC49" s="106">
        <v>1.84</v>
      </c>
      <c r="BD49" s="118">
        <v>2.21</v>
      </c>
      <c r="BE49" s="118">
        <v>0.89</v>
      </c>
      <c r="BF49" s="118">
        <v>0.11</v>
      </c>
      <c r="BG49" s="118">
        <v>0.95</v>
      </c>
      <c r="BH49" s="118">
        <v>0.05</v>
      </c>
      <c r="BI49" s="118">
        <v>0.95</v>
      </c>
      <c r="BJ49" s="118">
        <v>0.31</v>
      </c>
      <c r="BL49" s="2">
        <v>2</v>
      </c>
    </row>
    <row r="50" spans="1:64" s="92" customFormat="1" ht="14" customHeight="1" x14ac:dyDescent="0.2">
      <c r="A50" s="92" t="s">
        <v>326</v>
      </c>
      <c r="B50" s="175" t="s">
        <v>329</v>
      </c>
      <c r="C50" s="2" t="s">
        <v>369</v>
      </c>
      <c r="D50" s="176" t="s">
        <v>331</v>
      </c>
      <c r="E50" s="199">
        <v>-9999</v>
      </c>
      <c r="F50" s="2">
        <v>1059</v>
      </c>
      <c r="G50" s="2">
        <v>24</v>
      </c>
      <c r="H50" s="191">
        <v>14</v>
      </c>
      <c r="I50" s="26">
        <v>2</v>
      </c>
      <c r="J50" s="181">
        <v>3541</v>
      </c>
      <c r="K50" s="175" t="s">
        <v>372</v>
      </c>
      <c r="L50" s="181">
        <v>2017</v>
      </c>
      <c r="M50" s="181">
        <v>1</v>
      </c>
      <c r="N50" s="181">
        <v>12</v>
      </c>
      <c r="O50" s="181">
        <v>12</v>
      </c>
      <c r="P50" s="181">
        <v>1910</v>
      </c>
      <c r="Q50" s="181" t="s">
        <v>397</v>
      </c>
      <c r="R50" s="181" t="s">
        <v>398</v>
      </c>
      <c r="S50" s="181" t="s">
        <v>273</v>
      </c>
      <c r="T50" s="181" t="s">
        <v>274</v>
      </c>
      <c r="U50" s="181" t="s">
        <v>376</v>
      </c>
      <c r="V50" s="106">
        <v>1.6120000000000001</v>
      </c>
      <c r="W50" s="106">
        <v>1.2999999999999999E-2</v>
      </c>
      <c r="X50" s="106">
        <v>0.54700000000000004</v>
      </c>
      <c r="Y50" s="106">
        <v>0.06</v>
      </c>
      <c r="Z50" s="106">
        <v>0.01</v>
      </c>
      <c r="AA50" s="106">
        <v>9.1999999999999998E-2</v>
      </c>
      <c r="AB50" s="106">
        <v>8.0000000000000002E-3</v>
      </c>
      <c r="AC50" s="106">
        <v>0.57299999999999995</v>
      </c>
      <c r="AD50" s="106">
        <v>0.03</v>
      </c>
      <c r="AE50" s="106">
        <v>1.7789999999999999</v>
      </c>
      <c r="AF50" s="106">
        <v>1.2E-2</v>
      </c>
      <c r="AG50" s="106">
        <v>6.0000000000000001E-3</v>
      </c>
      <c r="AH50" s="106">
        <v>1.427</v>
      </c>
      <c r="AI50" s="106">
        <v>-8888</v>
      </c>
      <c r="AJ50" s="106">
        <v>0.185</v>
      </c>
      <c r="AK50" s="106">
        <v>1.2999999999999999E-2</v>
      </c>
      <c r="AL50" s="106">
        <v>-8888</v>
      </c>
      <c r="AM50" s="106">
        <v>0.50900000000000001</v>
      </c>
      <c r="AN50" s="106">
        <v>3.7999999999999999E-2</v>
      </c>
      <c r="AO50" s="106">
        <v>2E-3</v>
      </c>
      <c r="AP50" s="106">
        <v>4.0000000000000001E-3</v>
      </c>
      <c r="AQ50" s="106">
        <v>8.0000000000000002E-3</v>
      </c>
      <c r="AR50" s="106">
        <v>0.379</v>
      </c>
      <c r="AS50" s="106">
        <v>0.80500000000000005</v>
      </c>
      <c r="AT50" s="106">
        <v>-8888</v>
      </c>
      <c r="AU50" s="106">
        <v>-8888</v>
      </c>
      <c r="AV50" s="106">
        <v>2.1720000000000002</v>
      </c>
      <c r="AW50" s="106">
        <v>0.67700000000000005</v>
      </c>
      <c r="AX50" s="106">
        <v>1.893</v>
      </c>
      <c r="AY50" s="106">
        <v>4.0650000000000004</v>
      </c>
      <c r="AZ50" s="106">
        <v>2.57</v>
      </c>
      <c r="BA50" s="106">
        <v>3.13</v>
      </c>
      <c r="BB50" s="106">
        <v>4.742</v>
      </c>
      <c r="BC50" s="106">
        <v>1.92</v>
      </c>
      <c r="BD50" s="118">
        <v>1.94</v>
      </c>
      <c r="BE50" s="118">
        <v>0.74</v>
      </c>
      <c r="BF50" s="118">
        <v>0.26</v>
      </c>
      <c r="BG50" s="118">
        <v>0.85</v>
      </c>
      <c r="BH50" s="118">
        <v>0.14000000000000001</v>
      </c>
      <c r="BI50" s="118">
        <v>0.86</v>
      </c>
      <c r="BJ50" s="118">
        <v>0.34</v>
      </c>
      <c r="BL50" s="2">
        <v>4</v>
      </c>
    </row>
    <row r="51" spans="1:64" s="92" customFormat="1" ht="14" customHeight="1" x14ac:dyDescent="0.2">
      <c r="A51" s="92" t="s">
        <v>327</v>
      </c>
      <c r="B51" s="175" t="s">
        <v>329</v>
      </c>
      <c r="C51" s="2" t="s">
        <v>370</v>
      </c>
      <c r="D51" s="176" t="s">
        <v>331</v>
      </c>
      <c r="E51" s="199">
        <v>-9999</v>
      </c>
      <c r="F51" s="2">
        <v>1056</v>
      </c>
      <c r="G51" s="2">
        <v>24</v>
      </c>
      <c r="H51" s="191">
        <v>14</v>
      </c>
      <c r="I51" s="26">
        <v>2</v>
      </c>
      <c r="J51" s="181">
        <v>3541</v>
      </c>
      <c r="K51" s="175" t="s">
        <v>372</v>
      </c>
      <c r="L51" s="181">
        <v>2017</v>
      </c>
      <c r="M51" s="181">
        <v>1</v>
      </c>
      <c r="N51" s="181">
        <v>12</v>
      </c>
      <c r="O51" s="181">
        <v>12</v>
      </c>
      <c r="P51" s="181">
        <v>1910</v>
      </c>
      <c r="Q51" s="181" t="s">
        <v>397</v>
      </c>
      <c r="R51" s="181" t="s">
        <v>398</v>
      </c>
      <c r="S51" s="181" t="s">
        <v>273</v>
      </c>
      <c r="T51" s="181" t="s">
        <v>274</v>
      </c>
      <c r="U51" s="181" t="s">
        <v>376</v>
      </c>
      <c r="V51" s="106">
        <v>1.512</v>
      </c>
      <c r="W51" s="106">
        <v>1.2999999999999999E-2</v>
      </c>
      <c r="X51" s="106">
        <v>0.53300000000000003</v>
      </c>
      <c r="Y51" s="106">
        <v>5.5E-2</v>
      </c>
      <c r="Z51" s="106">
        <v>8.9999999999999993E-3</v>
      </c>
      <c r="AA51" s="106">
        <v>8.4000000000000005E-2</v>
      </c>
      <c r="AB51" s="106">
        <v>7.0000000000000001E-3</v>
      </c>
      <c r="AC51" s="106">
        <v>0.505</v>
      </c>
      <c r="AD51" s="106">
        <v>2.8000000000000001E-2</v>
      </c>
      <c r="AE51" s="106">
        <v>1.6739999999999999</v>
      </c>
      <c r="AF51" s="106">
        <v>1.2E-2</v>
      </c>
      <c r="AG51" s="106">
        <v>5.0000000000000001E-3</v>
      </c>
      <c r="AH51" s="106">
        <v>1.3720000000000001</v>
      </c>
      <c r="AI51" s="106">
        <v>-8888</v>
      </c>
      <c r="AJ51" s="106">
        <v>0.14000000000000001</v>
      </c>
      <c r="AK51" s="106">
        <v>1.2999999999999999E-2</v>
      </c>
      <c r="AL51" s="106">
        <v>-8888</v>
      </c>
      <c r="AM51" s="106">
        <v>0.496</v>
      </c>
      <c r="AN51" s="106">
        <v>3.6999999999999998E-2</v>
      </c>
      <c r="AO51" s="106">
        <v>2E-3</v>
      </c>
      <c r="AP51" s="106">
        <v>4.0000000000000001E-3</v>
      </c>
      <c r="AQ51" s="106">
        <v>7.0000000000000001E-3</v>
      </c>
      <c r="AR51" s="106">
        <v>0.34899999999999998</v>
      </c>
      <c r="AS51" s="106">
        <v>0.85099999999999998</v>
      </c>
      <c r="AT51" s="106">
        <v>-8888</v>
      </c>
      <c r="AU51" s="106">
        <v>-8888</v>
      </c>
      <c r="AV51" s="106">
        <v>2.0579999999999998</v>
      </c>
      <c r="AW51" s="106">
        <v>0.6</v>
      </c>
      <c r="AX51" s="106">
        <v>1.7789999999999999</v>
      </c>
      <c r="AY51" s="106">
        <v>3.8370000000000002</v>
      </c>
      <c r="AZ51" s="106">
        <v>2.379</v>
      </c>
      <c r="BA51" s="106">
        <v>2.9249999999999998</v>
      </c>
      <c r="BB51" s="106">
        <v>4.4370000000000003</v>
      </c>
      <c r="BC51" s="106">
        <v>1.804</v>
      </c>
      <c r="BD51" s="118">
        <v>1.93</v>
      </c>
      <c r="BE51" s="118">
        <v>0.75</v>
      </c>
      <c r="BF51" s="118">
        <v>0.25</v>
      </c>
      <c r="BG51" s="118">
        <v>0.87</v>
      </c>
      <c r="BH51" s="118">
        <v>0.14000000000000001</v>
      </c>
      <c r="BI51" s="118">
        <v>0.86</v>
      </c>
      <c r="BJ51" s="118">
        <v>0.34</v>
      </c>
      <c r="BL51" s="2">
        <v>6</v>
      </c>
    </row>
    <row r="52" spans="1:64" s="92" customFormat="1" ht="14" customHeight="1" x14ac:dyDescent="0.2">
      <c r="A52" s="92" t="s">
        <v>328</v>
      </c>
      <c r="B52" s="175" t="s">
        <v>329</v>
      </c>
      <c r="C52" s="175" t="s">
        <v>337</v>
      </c>
      <c r="D52" s="176" t="s">
        <v>331</v>
      </c>
      <c r="E52" s="199">
        <v>-9999</v>
      </c>
      <c r="F52" s="2">
        <v>1056</v>
      </c>
      <c r="G52" s="2">
        <v>4</v>
      </c>
      <c r="H52" s="191">
        <v>4</v>
      </c>
      <c r="I52" s="2">
        <v>30</v>
      </c>
      <c r="J52" s="2">
        <v>4098</v>
      </c>
      <c r="K52" s="175" t="s">
        <v>372</v>
      </c>
      <c r="L52" s="182">
        <v>2016</v>
      </c>
      <c r="M52" s="2">
        <v>12</v>
      </c>
      <c r="N52" s="2">
        <v>29</v>
      </c>
      <c r="O52" s="190">
        <v>364</v>
      </c>
      <c r="P52" s="2">
        <v>330</v>
      </c>
      <c r="Q52" s="2" t="s">
        <v>379</v>
      </c>
      <c r="R52" s="2" t="s">
        <v>380</v>
      </c>
      <c r="S52" s="175" t="s">
        <v>273</v>
      </c>
      <c r="T52" s="175" t="s">
        <v>274</v>
      </c>
      <c r="U52" s="175" t="s">
        <v>376</v>
      </c>
      <c r="V52" s="106">
        <v>0.36499999999999999</v>
      </c>
      <c r="W52" s="106">
        <v>2E-3</v>
      </c>
      <c r="X52" s="106">
        <v>0.105</v>
      </c>
      <c r="Y52" s="106">
        <v>6.0000000000000001E-3</v>
      </c>
      <c r="Z52" s="106">
        <v>1.0999999999999999E-2</v>
      </c>
      <c r="AA52" s="106">
        <v>0.05</v>
      </c>
      <c r="AB52" s="106">
        <v>3.0000000000000001E-3</v>
      </c>
      <c r="AC52" s="106">
        <v>5.0999999999999997E-2</v>
      </c>
      <c r="AD52" s="106">
        <v>3.0000000000000001E-3</v>
      </c>
      <c r="AE52" s="106">
        <v>0.19900000000000001</v>
      </c>
      <c r="AF52" s="106">
        <v>7.0000000000000001E-3</v>
      </c>
      <c r="AG52" s="106">
        <v>3.0000000000000001E-3</v>
      </c>
      <c r="AH52" s="106">
        <v>0.317</v>
      </c>
      <c r="AI52" s="106">
        <v>-8888</v>
      </c>
      <c r="AJ52" s="106">
        <v>4.8000000000000001E-2</v>
      </c>
      <c r="AK52" s="106">
        <v>2E-3</v>
      </c>
      <c r="AL52" s="106">
        <v>-8888</v>
      </c>
      <c r="AM52" s="106">
        <v>8.3000000000000004E-2</v>
      </c>
      <c r="AN52" s="106">
        <v>2.1999999999999999E-2</v>
      </c>
      <c r="AO52" s="106">
        <v>-8888</v>
      </c>
      <c r="AP52" s="106">
        <v>-8888</v>
      </c>
      <c r="AQ52" s="106">
        <v>1E-3</v>
      </c>
      <c r="AR52" s="106">
        <v>6.0000000000000001E-3</v>
      </c>
      <c r="AS52" s="106">
        <v>0.01</v>
      </c>
      <c r="AT52" s="106">
        <v>-8888</v>
      </c>
      <c r="AU52" s="106">
        <v>-8888</v>
      </c>
      <c r="AV52" s="106">
        <v>0.47199999999999998</v>
      </c>
      <c r="AW52" s="106">
        <v>6.6000000000000003E-2</v>
      </c>
      <c r="AX52" s="106">
        <v>0.26700000000000002</v>
      </c>
      <c r="AY52" s="106">
        <v>0.73899999999999999</v>
      </c>
      <c r="AZ52" s="106">
        <v>0.33300000000000002</v>
      </c>
      <c r="BA52" s="106">
        <v>0.44</v>
      </c>
      <c r="BB52" s="106">
        <v>0.80500000000000005</v>
      </c>
      <c r="BC52" s="106">
        <v>0.27500000000000002</v>
      </c>
      <c r="BD52" s="118">
        <v>1.21</v>
      </c>
      <c r="BE52" s="118">
        <v>0.8</v>
      </c>
      <c r="BF52" s="118">
        <v>0.2</v>
      </c>
      <c r="BG52" s="118">
        <v>1.42</v>
      </c>
      <c r="BH52" s="118">
        <v>0.08</v>
      </c>
      <c r="BI52" s="118">
        <v>0.92</v>
      </c>
      <c r="BJ52" s="118">
        <v>0.45</v>
      </c>
      <c r="BL52" s="2">
        <v>2</v>
      </c>
    </row>
    <row r="53" spans="1:64" s="92" customFormat="1" ht="12.75" customHeight="1" x14ac:dyDescent="0.2">
      <c r="B53" s="66"/>
      <c r="C53" s="66"/>
      <c r="D53" s="66"/>
      <c r="E53" s="66"/>
      <c r="F53" s="66"/>
      <c r="G53" s="66"/>
      <c r="H53" s="66"/>
      <c r="I53" s="66"/>
      <c r="J53" s="66"/>
      <c r="K53" s="66"/>
      <c r="L53" s="66"/>
      <c r="M53" s="66"/>
      <c r="N53" s="66"/>
      <c r="O53" s="66"/>
      <c r="P53" s="66"/>
      <c r="Q53" s="66"/>
      <c r="R53" s="66"/>
      <c r="S53" s="66"/>
      <c r="T53" s="93"/>
      <c r="U53" s="66"/>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5"/>
      <c r="BE53" s="95"/>
      <c r="BF53" s="95"/>
      <c r="BG53" s="95"/>
      <c r="BH53" s="95"/>
      <c r="BI53" s="95"/>
      <c r="BJ53" s="95"/>
    </row>
    <row r="54" spans="1:64" s="92" customFormat="1" ht="12.75" customHeight="1" x14ac:dyDescent="0.2">
      <c r="B54" s="66"/>
      <c r="C54" s="66"/>
      <c r="D54" s="66"/>
      <c r="E54" s="66"/>
      <c r="F54" s="66"/>
      <c r="G54" s="66"/>
      <c r="H54" s="66"/>
      <c r="I54" s="66"/>
      <c r="J54" s="66"/>
      <c r="K54" s="66"/>
      <c r="L54" s="66"/>
      <c r="M54" s="66"/>
      <c r="N54" s="66"/>
      <c r="O54" s="66"/>
      <c r="P54" s="66"/>
      <c r="Q54" s="66"/>
      <c r="R54" s="66"/>
      <c r="S54" s="66"/>
      <c r="T54" s="93"/>
      <c r="U54" s="66"/>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5"/>
      <c r="BE54" s="95"/>
      <c r="BF54" s="95"/>
      <c r="BG54" s="95"/>
      <c r="BH54" s="95"/>
      <c r="BI54" s="95"/>
      <c r="BJ54" s="95"/>
    </row>
    <row r="55" spans="1:64" s="96" customFormat="1" ht="12.75" customHeight="1" x14ac:dyDescent="0.15">
      <c r="P55" s="97"/>
      <c r="Q55" s="98"/>
      <c r="R55" s="99"/>
      <c r="S55" s="100"/>
      <c r="T55" s="101"/>
      <c r="AV55" s="102"/>
      <c r="AW55" s="102"/>
      <c r="AX55" s="102"/>
      <c r="AY55" s="102"/>
      <c r="AZ55" s="102"/>
      <c r="BA55" s="102"/>
      <c r="BB55" s="102"/>
      <c r="BC55" s="102"/>
    </row>
    <row r="56" spans="1:64" s="96" customFormat="1" ht="12.75" customHeight="1" x14ac:dyDescent="0.15">
      <c r="P56" s="97"/>
      <c r="Q56" s="98"/>
      <c r="R56" s="99"/>
      <c r="S56" s="100"/>
      <c r="T56" s="101"/>
      <c r="AV56" s="102"/>
      <c r="AW56" s="102"/>
      <c r="AX56" s="102"/>
      <c r="AY56" s="102"/>
      <c r="AZ56" s="102"/>
      <c r="BA56" s="102"/>
      <c r="BB56" s="102"/>
      <c r="BC56" s="102"/>
    </row>
    <row r="57" spans="1:64" s="96" customFormat="1" ht="12.75" customHeight="1" x14ac:dyDescent="0.15">
      <c r="P57" s="97"/>
      <c r="Q57" s="98"/>
      <c r="R57" s="99"/>
      <c r="S57" s="100"/>
      <c r="T57" s="101"/>
      <c r="AV57" s="102"/>
      <c r="AW57" s="102"/>
      <c r="AX57" s="102"/>
      <c r="AY57" s="102"/>
      <c r="AZ57" s="102"/>
      <c r="BA57" s="102"/>
      <c r="BB57" s="102"/>
      <c r="BC57" s="102"/>
    </row>
    <row r="58" spans="1:64" s="96" customFormat="1" ht="12.75" customHeight="1" x14ac:dyDescent="0.15">
      <c r="P58" s="97"/>
      <c r="Q58" s="98"/>
      <c r="R58" s="99"/>
      <c r="S58" s="100"/>
      <c r="T58" s="101"/>
      <c r="AV58" s="102"/>
      <c r="AW58" s="102"/>
      <c r="AX58" s="102"/>
      <c r="AY58" s="102"/>
      <c r="AZ58" s="102"/>
      <c r="BA58" s="102"/>
      <c r="BB58" s="102"/>
      <c r="BC58" s="102"/>
    </row>
    <row r="59" spans="1:64" s="96" customFormat="1" ht="12.75" customHeight="1" x14ac:dyDescent="0.15">
      <c r="P59" s="97"/>
      <c r="Q59" s="98"/>
      <c r="R59" s="99"/>
      <c r="S59" s="100"/>
      <c r="T59" s="101"/>
      <c r="AV59" s="102"/>
      <c r="AW59" s="102"/>
      <c r="AX59" s="102"/>
      <c r="AY59" s="102"/>
      <c r="AZ59" s="102"/>
      <c r="BA59" s="102"/>
      <c r="BB59" s="102"/>
      <c r="BC59" s="102"/>
    </row>
    <row r="60" spans="1:64" s="96" customFormat="1" ht="12.75" customHeight="1" x14ac:dyDescent="0.15">
      <c r="P60" s="97"/>
      <c r="Q60" s="98"/>
      <c r="R60" s="99"/>
      <c r="S60" s="100"/>
      <c r="T60" s="101"/>
      <c r="AV60" s="102"/>
      <c r="AW60" s="102"/>
      <c r="AX60" s="102"/>
      <c r="AY60" s="102"/>
      <c r="AZ60" s="102"/>
      <c r="BA60" s="102"/>
      <c r="BB60" s="102"/>
      <c r="BC60" s="102"/>
    </row>
    <row r="61" spans="1:64" s="96" customFormat="1" ht="12.75" customHeight="1" x14ac:dyDescent="0.15">
      <c r="P61" s="97"/>
      <c r="Q61" s="98"/>
      <c r="R61" s="99"/>
      <c r="S61" s="100"/>
      <c r="T61" s="101"/>
      <c r="AV61" s="102"/>
      <c r="AW61" s="102"/>
      <c r="AX61" s="102"/>
      <c r="AY61" s="102"/>
      <c r="AZ61" s="102"/>
      <c r="BA61" s="102"/>
      <c r="BB61" s="102"/>
      <c r="BC61" s="102"/>
    </row>
    <row r="62" spans="1:64" s="96" customFormat="1" ht="12.75" customHeight="1" x14ac:dyDescent="0.15">
      <c r="P62" s="97"/>
      <c r="Q62" s="98"/>
      <c r="R62" s="99"/>
      <c r="S62" s="100"/>
      <c r="T62" s="101"/>
      <c r="AV62" s="102"/>
      <c r="AW62" s="102"/>
      <c r="AX62" s="102"/>
      <c r="AY62" s="102"/>
      <c r="AZ62" s="102"/>
      <c r="BA62" s="102"/>
      <c r="BB62" s="102"/>
      <c r="BC62" s="102"/>
    </row>
    <row r="63" spans="1:64" s="96" customFormat="1" ht="12.75" customHeight="1" x14ac:dyDescent="0.15">
      <c r="P63" s="97"/>
      <c r="Q63" s="98"/>
      <c r="R63" s="99"/>
      <c r="S63" s="100"/>
      <c r="T63" s="101"/>
      <c r="AV63" s="102"/>
      <c r="AW63" s="102"/>
      <c r="AX63" s="102"/>
      <c r="AY63" s="102"/>
      <c r="AZ63" s="102"/>
      <c r="BA63" s="102"/>
      <c r="BB63" s="102"/>
      <c r="BC63" s="102"/>
    </row>
    <row r="64" spans="1:64" s="96" customFormat="1" ht="12.75" customHeight="1" x14ac:dyDescent="0.15">
      <c r="P64" s="97"/>
      <c r="Q64" s="98"/>
      <c r="R64" s="99"/>
      <c r="S64" s="100"/>
      <c r="T64" s="101"/>
      <c r="AV64" s="102"/>
      <c r="AW64" s="102"/>
      <c r="AX64" s="102"/>
      <c r="AY64" s="102"/>
      <c r="AZ64" s="102"/>
      <c r="BA64" s="102"/>
      <c r="BB64" s="102"/>
      <c r="BC64" s="102"/>
    </row>
    <row r="65" spans="16:55" s="96" customFormat="1" ht="12.75" customHeight="1" x14ac:dyDescent="0.15">
      <c r="P65" s="97"/>
      <c r="Q65" s="98"/>
      <c r="R65" s="99"/>
      <c r="S65" s="100"/>
      <c r="T65" s="101"/>
      <c r="AV65" s="102"/>
      <c r="AW65" s="102"/>
      <c r="AX65" s="102"/>
      <c r="AY65" s="102"/>
      <c r="AZ65" s="102"/>
      <c r="BA65" s="102"/>
      <c r="BB65" s="102"/>
      <c r="BC65" s="102"/>
    </row>
    <row r="66" spans="16:55" s="96" customFormat="1" ht="12.75" customHeight="1" x14ac:dyDescent="0.15">
      <c r="P66" s="97"/>
      <c r="Q66" s="98"/>
      <c r="R66" s="99"/>
      <c r="S66" s="100"/>
      <c r="T66" s="101"/>
      <c r="AV66" s="102"/>
      <c r="AW66" s="102"/>
      <c r="AX66" s="102"/>
      <c r="AY66" s="102"/>
      <c r="AZ66" s="102"/>
      <c r="BA66" s="102"/>
      <c r="BB66" s="102"/>
      <c r="BC66" s="102"/>
    </row>
    <row r="67" spans="16:55" s="96" customFormat="1" ht="12.75" customHeight="1" x14ac:dyDescent="0.15">
      <c r="P67" s="97"/>
      <c r="Q67" s="98"/>
      <c r="R67" s="99"/>
      <c r="S67" s="100"/>
      <c r="T67" s="101"/>
      <c r="AV67" s="102"/>
      <c r="AW67" s="102"/>
      <c r="AX67" s="102"/>
      <c r="AY67" s="102"/>
      <c r="AZ67" s="102"/>
      <c r="BA67" s="102"/>
      <c r="BB67" s="102"/>
      <c r="BC67" s="102"/>
    </row>
    <row r="68" spans="16:55" s="96" customFormat="1" ht="12.75" customHeight="1" x14ac:dyDescent="0.15">
      <c r="P68" s="97"/>
      <c r="Q68" s="98"/>
      <c r="R68" s="99"/>
      <c r="S68" s="100"/>
      <c r="T68" s="101"/>
      <c r="AV68" s="102"/>
      <c r="AW68" s="102"/>
      <c r="AX68" s="102"/>
      <c r="AY68" s="102"/>
      <c r="AZ68" s="102"/>
      <c r="BA68" s="102"/>
      <c r="BB68" s="102"/>
      <c r="BC68" s="102"/>
    </row>
    <row r="69" spans="16:55" s="96" customFormat="1" ht="12.75" customHeight="1" x14ac:dyDescent="0.15">
      <c r="P69" s="97"/>
      <c r="Q69" s="98"/>
      <c r="R69" s="99"/>
      <c r="S69" s="100"/>
      <c r="T69" s="101"/>
      <c r="AV69" s="102"/>
      <c r="AW69" s="102"/>
      <c r="AX69" s="102"/>
      <c r="AY69" s="102"/>
      <c r="AZ69" s="102"/>
      <c r="BA69" s="102"/>
      <c r="BB69" s="102"/>
      <c r="BC69" s="102"/>
    </row>
    <row r="70" spans="16:55" s="96" customFormat="1" ht="12.75" customHeight="1" x14ac:dyDescent="0.15">
      <c r="P70" s="97"/>
      <c r="Q70" s="98"/>
      <c r="R70" s="99"/>
      <c r="S70" s="100"/>
      <c r="T70" s="101"/>
      <c r="AV70" s="102"/>
      <c r="AW70" s="102"/>
      <c r="AX70" s="102"/>
      <c r="AY70" s="102"/>
      <c r="AZ70" s="102"/>
      <c r="BA70" s="102"/>
      <c r="BB70" s="102"/>
      <c r="BC70" s="102"/>
    </row>
    <row r="71" spans="16:55" s="96" customFormat="1" ht="12.75" customHeight="1" x14ac:dyDescent="0.15">
      <c r="P71" s="97"/>
      <c r="Q71" s="98"/>
      <c r="R71" s="99"/>
      <c r="S71" s="100"/>
      <c r="T71" s="101"/>
      <c r="AV71" s="102"/>
      <c r="AW71" s="102"/>
      <c r="AX71" s="102"/>
      <c r="AY71" s="102"/>
      <c r="AZ71" s="102"/>
      <c r="BA71" s="102"/>
      <c r="BB71" s="102"/>
      <c r="BC71" s="102"/>
    </row>
    <row r="72" spans="16:55" s="96" customFormat="1" ht="12.75" customHeight="1" x14ac:dyDescent="0.15">
      <c r="P72" s="97"/>
      <c r="Q72" s="98"/>
      <c r="R72" s="99"/>
      <c r="S72" s="100"/>
      <c r="T72" s="101"/>
      <c r="AV72" s="102"/>
      <c r="AW72" s="102"/>
      <c r="AX72" s="102"/>
      <c r="AY72" s="102"/>
      <c r="AZ72" s="102"/>
      <c r="BA72" s="102"/>
      <c r="BB72" s="102"/>
      <c r="BC72" s="102"/>
    </row>
    <row r="73" spans="16:55" s="96" customFormat="1" ht="12.75" customHeight="1" x14ac:dyDescent="0.15">
      <c r="P73" s="97"/>
      <c r="Q73" s="98"/>
      <c r="R73" s="99"/>
      <c r="S73" s="100"/>
      <c r="T73" s="101"/>
      <c r="AV73" s="102"/>
      <c r="AW73" s="102"/>
      <c r="AX73" s="102"/>
      <c r="AY73" s="102"/>
      <c r="AZ73" s="102"/>
      <c r="BA73" s="102"/>
      <c r="BB73" s="102"/>
      <c r="BC73" s="102"/>
    </row>
    <row r="74" spans="16:55" s="96" customFormat="1" ht="12.75" customHeight="1" x14ac:dyDescent="0.15">
      <c r="P74" s="97"/>
      <c r="Q74" s="98"/>
      <c r="R74" s="99"/>
      <c r="S74" s="100"/>
      <c r="T74" s="101"/>
      <c r="AV74" s="102"/>
      <c r="AW74" s="102"/>
      <c r="AX74" s="102"/>
      <c r="AY74" s="102"/>
      <c r="AZ74" s="102"/>
      <c r="BA74" s="102"/>
      <c r="BB74" s="102"/>
      <c r="BC74" s="102"/>
    </row>
    <row r="75" spans="16:55" s="96" customFormat="1" ht="12.75" customHeight="1" x14ac:dyDescent="0.15">
      <c r="P75" s="97"/>
      <c r="Q75" s="98"/>
      <c r="R75" s="99"/>
      <c r="S75" s="100"/>
      <c r="T75" s="101"/>
      <c r="AV75" s="102"/>
      <c r="AW75" s="102"/>
      <c r="AX75" s="102"/>
      <c r="AY75" s="102"/>
      <c r="AZ75" s="102"/>
      <c r="BA75" s="102"/>
      <c r="BB75" s="102"/>
      <c r="BC75" s="102"/>
    </row>
    <row r="76" spans="16:55" s="96" customFormat="1" ht="12.75" customHeight="1" x14ac:dyDescent="0.15">
      <c r="P76" s="97"/>
      <c r="Q76" s="98"/>
      <c r="R76" s="99"/>
      <c r="S76" s="100"/>
      <c r="T76" s="101"/>
      <c r="AV76" s="102"/>
      <c r="AW76" s="102"/>
      <c r="AX76" s="102"/>
      <c r="AY76" s="102"/>
      <c r="AZ76" s="102"/>
      <c r="BA76" s="102"/>
      <c r="BB76" s="102"/>
      <c r="BC76" s="102"/>
    </row>
    <row r="77" spans="16:55" s="96" customFormat="1" ht="12.75" customHeight="1" x14ac:dyDescent="0.15">
      <c r="P77" s="97"/>
      <c r="Q77" s="98"/>
      <c r="R77" s="99"/>
      <c r="S77" s="100"/>
      <c r="T77" s="101"/>
      <c r="AV77" s="102"/>
      <c r="AW77" s="102"/>
      <c r="AX77" s="102"/>
      <c r="AY77" s="102"/>
      <c r="AZ77" s="102"/>
      <c r="BA77" s="102"/>
      <c r="BB77" s="102"/>
      <c r="BC77" s="102"/>
    </row>
    <row r="78" spans="16:55" s="96" customFormat="1" ht="12.75" customHeight="1" x14ac:dyDescent="0.15">
      <c r="P78" s="97"/>
      <c r="Q78" s="98"/>
      <c r="R78" s="99"/>
      <c r="S78" s="100"/>
      <c r="T78" s="101"/>
      <c r="AV78" s="102"/>
      <c r="AW78" s="102"/>
      <c r="AX78" s="102"/>
      <c r="AY78" s="102"/>
      <c r="AZ78" s="102"/>
      <c r="BA78" s="102"/>
      <c r="BB78" s="102"/>
      <c r="BC78" s="102"/>
    </row>
    <row r="79" spans="16:55" s="96" customFormat="1" ht="12.75" customHeight="1" x14ac:dyDescent="0.15">
      <c r="P79" s="97"/>
      <c r="Q79" s="98"/>
      <c r="R79" s="99"/>
      <c r="S79" s="100"/>
      <c r="T79" s="101"/>
      <c r="AV79" s="102"/>
      <c r="AW79" s="102"/>
      <c r="AX79" s="102"/>
      <c r="AY79" s="102"/>
      <c r="AZ79" s="102"/>
      <c r="BA79" s="102"/>
      <c r="BB79" s="102"/>
      <c r="BC79" s="102"/>
    </row>
    <row r="80" spans="16:55" s="96" customFormat="1" ht="12.75" customHeight="1" x14ac:dyDescent="0.15">
      <c r="P80" s="97"/>
      <c r="Q80" s="98"/>
      <c r="R80" s="99"/>
      <c r="S80" s="100"/>
      <c r="T80" s="101"/>
      <c r="AV80" s="102"/>
      <c r="AW80" s="102"/>
      <c r="AX80" s="102"/>
      <c r="AY80" s="102"/>
      <c r="AZ80" s="102"/>
      <c r="BA80" s="102"/>
      <c r="BB80" s="102"/>
      <c r="BC80" s="102"/>
    </row>
    <row r="81" spans="16:55" s="96" customFormat="1" ht="12.75" customHeight="1" x14ac:dyDescent="0.15">
      <c r="P81" s="97"/>
      <c r="Q81" s="98"/>
      <c r="R81" s="99"/>
      <c r="S81" s="100"/>
      <c r="T81" s="101"/>
      <c r="AV81" s="102"/>
      <c r="AW81" s="102"/>
      <c r="AX81" s="102"/>
      <c r="AY81" s="102"/>
      <c r="AZ81" s="102"/>
      <c r="BA81" s="102"/>
      <c r="BB81" s="102"/>
      <c r="BC81" s="102"/>
    </row>
    <row r="82" spans="16:55" s="96" customFormat="1" ht="12.75" customHeight="1" x14ac:dyDescent="0.15">
      <c r="P82" s="97"/>
      <c r="Q82" s="98"/>
      <c r="R82" s="99"/>
      <c r="S82" s="100"/>
      <c r="T82" s="101"/>
      <c r="AV82" s="102"/>
      <c r="AW82" s="102"/>
      <c r="AX82" s="102"/>
      <c r="AY82" s="102"/>
      <c r="AZ82" s="102"/>
      <c r="BA82" s="102"/>
      <c r="BB82" s="102"/>
      <c r="BC82" s="102"/>
    </row>
    <row r="83" spans="16:55" s="96" customFormat="1" ht="12.75" customHeight="1" x14ac:dyDescent="0.15">
      <c r="P83" s="97"/>
      <c r="Q83" s="98"/>
      <c r="R83" s="99"/>
      <c r="S83" s="100"/>
      <c r="T83" s="101"/>
      <c r="AV83" s="102"/>
      <c r="AW83" s="102"/>
      <c r="AX83" s="102"/>
      <c r="AY83" s="102"/>
      <c r="AZ83" s="102"/>
      <c r="BA83" s="102"/>
      <c r="BB83" s="102"/>
      <c r="BC83" s="102"/>
    </row>
    <row r="84" spans="16:55" s="96" customFormat="1" ht="12.75" customHeight="1" x14ac:dyDescent="0.15">
      <c r="P84" s="97"/>
      <c r="Q84" s="98"/>
      <c r="R84" s="99"/>
      <c r="S84" s="100"/>
      <c r="T84" s="101"/>
      <c r="AV84" s="102"/>
      <c r="AW84" s="102"/>
      <c r="AX84" s="102"/>
      <c r="AY84" s="102"/>
      <c r="AZ84" s="102"/>
      <c r="BA84" s="102"/>
      <c r="BB84" s="102"/>
      <c r="BC84" s="102"/>
    </row>
    <row r="85" spans="16:55" s="96" customFormat="1" ht="12.75" customHeight="1" x14ac:dyDescent="0.15">
      <c r="P85" s="97"/>
      <c r="Q85" s="98"/>
      <c r="R85" s="99"/>
      <c r="S85" s="100"/>
      <c r="T85" s="101"/>
      <c r="AV85" s="102"/>
      <c r="AW85" s="102"/>
      <c r="AX85" s="102"/>
      <c r="AY85" s="102"/>
      <c r="AZ85" s="102"/>
      <c r="BA85" s="102"/>
      <c r="BB85" s="102"/>
      <c r="BC85" s="102"/>
    </row>
    <row r="86" spans="16:55" s="96" customFormat="1" ht="12.75" customHeight="1" x14ac:dyDescent="0.15">
      <c r="P86" s="97"/>
      <c r="Q86" s="98"/>
      <c r="R86" s="99"/>
      <c r="S86" s="100"/>
      <c r="T86" s="101"/>
      <c r="AV86" s="102"/>
      <c r="AW86" s="102"/>
      <c r="AX86" s="102"/>
      <c r="AY86" s="102"/>
      <c r="AZ86" s="102"/>
      <c r="BA86" s="102"/>
      <c r="BB86" s="102"/>
      <c r="BC86" s="102"/>
    </row>
    <row r="87" spans="16:55" s="96" customFormat="1" ht="12.75" customHeight="1" x14ac:dyDescent="0.15">
      <c r="P87" s="97"/>
      <c r="Q87" s="98"/>
      <c r="R87" s="99"/>
      <c r="S87" s="100"/>
      <c r="T87" s="101"/>
      <c r="AV87" s="102"/>
      <c r="AW87" s="102"/>
      <c r="AX87" s="102"/>
      <c r="AY87" s="102"/>
      <c r="AZ87" s="102"/>
      <c r="BA87" s="102"/>
      <c r="BB87" s="102"/>
      <c r="BC87" s="102"/>
    </row>
    <row r="88" spans="16:55" s="96" customFormat="1" ht="12.75" customHeight="1" x14ac:dyDescent="0.15">
      <c r="P88" s="97"/>
      <c r="Q88" s="98"/>
      <c r="R88" s="99"/>
      <c r="S88" s="100"/>
      <c r="T88" s="101"/>
      <c r="AV88" s="102"/>
      <c r="AW88" s="102"/>
      <c r="AX88" s="102"/>
      <c r="AY88" s="102"/>
      <c r="AZ88" s="102"/>
      <c r="BA88" s="102"/>
      <c r="BB88" s="102"/>
      <c r="BC88" s="102"/>
    </row>
    <row r="89" spans="16:55" s="96" customFormat="1" ht="12.75" customHeight="1" x14ac:dyDescent="0.15">
      <c r="P89" s="97"/>
      <c r="Q89" s="98"/>
      <c r="R89" s="99"/>
      <c r="S89" s="100"/>
      <c r="T89" s="101"/>
      <c r="AV89" s="102"/>
      <c r="AW89" s="102"/>
      <c r="AX89" s="102"/>
      <c r="AY89" s="102"/>
      <c r="AZ89" s="102"/>
      <c r="BA89" s="102"/>
      <c r="BB89" s="102"/>
      <c r="BC89" s="102"/>
    </row>
    <row r="90" spans="16:55" s="96" customFormat="1" ht="12.75" customHeight="1" x14ac:dyDescent="0.15">
      <c r="P90" s="97"/>
      <c r="Q90" s="98"/>
      <c r="R90" s="99"/>
      <c r="S90" s="100"/>
      <c r="T90" s="101"/>
      <c r="AV90" s="102"/>
      <c r="AW90" s="102"/>
      <c r="AX90" s="102"/>
      <c r="AY90" s="102"/>
      <c r="AZ90" s="102"/>
      <c r="BA90" s="102"/>
      <c r="BB90" s="102"/>
      <c r="BC90" s="102"/>
    </row>
    <row r="91" spans="16:55" s="96" customFormat="1" ht="12.75" customHeight="1" x14ac:dyDescent="0.15">
      <c r="P91" s="97"/>
      <c r="Q91" s="98"/>
      <c r="R91" s="99"/>
      <c r="S91" s="100"/>
      <c r="T91" s="101"/>
      <c r="AV91" s="102"/>
      <c r="AW91" s="102"/>
      <c r="AX91" s="102"/>
      <c r="AY91" s="102"/>
      <c r="AZ91" s="102"/>
      <c r="BA91" s="102"/>
      <c r="BB91" s="102"/>
      <c r="BC91" s="102"/>
    </row>
    <row r="92" spans="16:55" s="96" customFormat="1" ht="12.75" customHeight="1" x14ac:dyDescent="0.15">
      <c r="P92" s="97"/>
      <c r="Q92" s="98"/>
      <c r="R92" s="99"/>
      <c r="S92" s="100"/>
      <c r="T92" s="101"/>
      <c r="AV92" s="102"/>
      <c r="AW92" s="102"/>
      <c r="AX92" s="102"/>
      <c r="AY92" s="102"/>
      <c r="AZ92" s="102"/>
      <c r="BA92" s="102"/>
      <c r="BB92" s="102"/>
      <c r="BC92" s="102"/>
    </row>
    <row r="93" spans="16:55" s="96" customFormat="1" ht="12.75" customHeight="1" x14ac:dyDescent="0.15">
      <c r="P93" s="97"/>
      <c r="Q93" s="98"/>
      <c r="R93" s="99"/>
      <c r="S93" s="100"/>
      <c r="T93" s="101"/>
      <c r="AV93" s="102"/>
      <c r="AW93" s="102"/>
      <c r="AX93" s="102"/>
      <c r="AY93" s="102"/>
      <c r="AZ93" s="102"/>
      <c r="BA93" s="102"/>
      <c r="BB93" s="102"/>
      <c r="BC93" s="102"/>
    </row>
    <row r="94" spans="16:55" s="96" customFormat="1" ht="12.75" customHeight="1" x14ac:dyDescent="0.15">
      <c r="P94" s="97"/>
      <c r="Q94" s="98"/>
      <c r="R94" s="99"/>
      <c r="S94" s="100"/>
      <c r="T94" s="101"/>
      <c r="AV94" s="102"/>
      <c r="AW94" s="102"/>
      <c r="AX94" s="102"/>
      <c r="AY94" s="102"/>
      <c r="AZ94" s="102"/>
      <c r="BA94" s="102"/>
      <c r="BB94" s="102"/>
      <c r="BC94" s="102"/>
    </row>
    <row r="95" spans="16:55" s="96" customFormat="1" ht="12.75" customHeight="1" x14ac:dyDescent="0.15">
      <c r="P95" s="97"/>
      <c r="Q95" s="98"/>
      <c r="R95" s="99"/>
      <c r="S95" s="100"/>
      <c r="T95" s="101"/>
      <c r="AV95" s="102"/>
      <c r="AW95" s="102"/>
      <c r="AX95" s="102"/>
      <c r="AY95" s="102"/>
      <c r="AZ95" s="102"/>
      <c r="BA95" s="102"/>
      <c r="BB95" s="102"/>
      <c r="BC95" s="102"/>
    </row>
    <row r="96" spans="16:55" s="96" customFormat="1" ht="12.75" customHeight="1" x14ac:dyDescent="0.15">
      <c r="P96" s="97"/>
      <c r="Q96" s="98"/>
      <c r="R96" s="99"/>
      <c r="S96" s="100"/>
      <c r="T96" s="101"/>
      <c r="AV96" s="102"/>
      <c r="AW96" s="102"/>
      <c r="AX96" s="102"/>
      <c r="AY96" s="102"/>
      <c r="AZ96" s="102"/>
      <c r="BA96" s="102"/>
      <c r="BB96" s="102"/>
      <c r="BC96" s="102"/>
    </row>
    <row r="97" spans="16:55" s="96" customFormat="1" ht="12.75" customHeight="1" x14ac:dyDescent="0.15">
      <c r="P97" s="97"/>
      <c r="Q97" s="98"/>
      <c r="R97" s="99"/>
      <c r="S97" s="100"/>
      <c r="T97" s="101"/>
      <c r="AV97" s="102"/>
      <c r="AW97" s="102"/>
      <c r="AX97" s="102"/>
      <c r="AY97" s="102"/>
      <c r="AZ97" s="102"/>
      <c r="BA97" s="102"/>
      <c r="BB97" s="102"/>
      <c r="BC97" s="102"/>
    </row>
    <row r="98" spans="16:55" s="96" customFormat="1" ht="12.75" customHeight="1" x14ac:dyDescent="0.15">
      <c r="P98" s="97"/>
      <c r="Q98" s="98"/>
      <c r="R98" s="99"/>
      <c r="S98" s="100"/>
      <c r="T98" s="101"/>
      <c r="AV98" s="102"/>
      <c r="AW98" s="102"/>
      <c r="AX98" s="102"/>
      <c r="AY98" s="102"/>
      <c r="AZ98" s="102"/>
      <c r="BA98" s="102"/>
      <c r="BB98" s="102"/>
      <c r="BC98" s="102"/>
    </row>
    <row r="99" spans="16:55" s="96" customFormat="1" ht="12.75" customHeight="1" x14ac:dyDescent="0.15">
      <c r="P99" s="97"/>
      <c r="Q99" s="98"/>
      <c r="R99" s="99"/>
      <c r="S99" s="100"/>
      <c r="T99" s="101"/>
      <c r="AV99" s="102"/>
      <c r="AW99" s="102"/>
      <c r="AX99" s="102"/>
      <c r="AY99" s="102"/>
      <c r="AZ99" s="102"/>
      <c r="BA99" s="102"/>
      <c r="BB99" s="102"/>
      <c r="BC99" s="102"/>
    </row>
    <row r="100" spans="16:55" s="96" customFormat="1" ht="12.75" customHeight="1" x14ac:dyDescent="0.15">
      <c r="P100" s="97"/>
      <c r="Q100" s="98"/>
      <c r="R100" s="99"/>
      <c r="S100" s="100"/>
      <c r="T100" s="101"/>
      <c r="AV100" s="102"/>
      <c r="AW100" s="102"/>
      <c r="AX100" s="102"/>
      <c r="AY100" s="102"/>
      <c r="AZ100" s="102"/>
      <c r="BA100" s="102"/>
      <c r="BB100" s="102"/>
      <c r="BC100" s="102"/>
    </row>
    <row r="101" spans="16:55" s="96" customFormat="1" ht="12.75" customHeight="1" x14ac:dyDescent="0.15">
      <c r="P101" s="97"/>
      <c r="Q101" s="98"/>
      <c r="R101" s="99"/>
      <c r="S101" s="100"/>
      <c r="T101" s="101"/>
      <c r="AV101" s="102"/>
      <c r="AW101" s="102"/>
      <c r="AX101" s="102"/>
      <c r="AY101" s="102"/>
      <c r="AZ101" s="102"/>
      <c r="BA101" s="102"/>
      <c r="BB101" s="102"/>
      <c r="BC101" s="102"/>
    </row>
    <row r="102" spans="16:55" s="96" customFormat="1" ht="12.75" customHeight="1" x14ac:dyDescent="0.15">
      <c r="P102" s="97"/>
      <c r="Q102" s="98"/>
      <c r="R102" s="99"/>
      <c r="S102" s="100"/>
      <c r="T102" s="101"/>
      <c r="AV102" s="102"/>
      <c r="AW102" s="102"/>
      <c r="AX102" s="102"/>
      <c r="AY102" s="102"/>
      <c r="AZ102" s="102"/>
      <c r="BA102" s="102"/>
      <c r="BB102" s="102"/>
      <c r="BC102" s="102"/>
    </row>
    <row r="103" spans="16:55" s="96" customFormat="1" ht="12.75" customHeight="1" x14ac:dyDescent="0.15">
      <c r="P103" s="97"/>
      <c r="Q103" s="98"/>
      <c r="R103" s="99"/>
      <c r="S103" s="100"/>
      <c r="T103" s="101"/>
      <c r="AV103" s="102"/>
      <c r="AW103" s="102"/>
      <c r="AX103" s="102"/>
      <c r="AY103" s="102"/>
      <c r="AZ103" s="102"/>
      <c r="BA103" s="102"/>
      <c r="BB103" s="102"/>
      <c r="BC103" s="102"/>
    </row>
    <row r="104" spans="16:55" s="96" customFormat="1" ht="12.75" customHeight="1" x14ac:dyDescent="0.15">
      <c r="P104" s="97"/>
      <c r="Q104" s="98"/>
      <c r="R104" s="99"/>
      <c r="S104" s="100"/>
      <c r="T104" s="101"/>
      <c r="AV104" s="102"/>
      <c r="AW104" s="102"/>
      <c r="AX104" s="102"/>
      <c r="AY104" s="102"/>
      <c r="AZ104" s="102"/>
      <c r="BA104" s="102"/>
      <c r="BB104" s="102"/>
      <c r="BC104" s="102"/>
    </row>
    <row r="105" spans="16:55" s="96" customFormat="1" ht="12.75" customHeight="1" x14ac:dyDescent="0.15">
      <c r="P105" s="97"/>
      <c r="Q105" s="98"/>
      <c r="R105" s="99"/>
      <c r="S105" s="100"/>
      <c r="T105" s="101"/>
      <c r="AV105" s="102"/>
      <c r="AW105" s="102"/>
      <c r="AX105" s="102"/>
      <c r="AY105" s="102"/>
      <c r="AZ105" s="102"/>
      <c r="BA105" s="102"/>
      <c r="BB105" s="102"/>
      <c r="BC105" s="102"/>
    </row>
    <row r="106" spans="16:55" s="96" customFormat="1" ht="12.75" customHeight="1" x14ac:dyDescent="0.15">
      <c r="P106" s="97"/>
      <c r="Q106" s="98"/>
      <c r="R106" s="99"/>
      <c r="S106" s="100"/>
      <c r="T106" s="101"/>
      <c r="AV106" s="102"/>
      <c r="AW106" s="102"/>
      <c r="AX106" s="102"/>
      <c r="AY106" s="102"/>
      <c r="AZ106" s="102"/>
      <c r="BA106" s="102"/>
      <c r="BB106" s="102"/>
      <c r="BC106" s="102"/>
    </row>
    <row r="107" spans="16:55" s="96" customFormat="1" ht="12.75" customHeight="1" x14ac:dyDescent="0.15">
      <c r="P107" s="97"/>
      <c r="Q107" s="98"/>
      <c r="R107" s="99"/>
      <c r="S107" s="100"/>
      <c r="T107" s="101"/>
      <c r="AV107" s="102"/>
      <c r="AW107" s="102"/>
      <c r="AX107" s="102"/>
      <c r="AY107" s="102"/>
      <c r="AZ107" s="102"/>
      <c r="BA107" s="102"/>
      <c r="BB107" s="102"/>
      <c r="BC107" s="102"/>
    </row>
    <row r="108" spans="16:55" s="96" customFormat="1" ht="12.75" customHeight="1" x14ac:dyDescent="0.15">
      <c r="P108" s="97"/>
      <c r="Q108" s="98"/>
      <c r="R108" s="99"/>
      <c r="S108" s="100"/>
      <c r="T108" s="101"/>
      <c r="AV108" s="102"/>
      <c r="AW108" s="102"/>
      <c r="AX108" s="102"/>
      <c r="AY108" s="102"/>
      <c r="AZ108" s="102"/>
      <c r="BA108" s="102"/>
      <c r="BB108" s="102"/>
      <c r="BC108" s="102"/>
    </row>
    <row r="109" spans="16:55" s="96" customFormat="1" ht="12.75" customHeight="1" x14ac:dyDescent="0.15">
      <c r="P109" s="97"/>
      <c r="Q109" s="98"/>
      <c r="R109" s="99"/>
      <c r="S109" s="100"/>
      <c r="T109" s="101"/>
      <c r="AV109" s="102"/>
      <c r="AW109" s="102"/>
      <c r="AX109" s="102"/>
      <c r="AY109" s="102"/>
      <c r="AZ109" s="102"/>
      <c r="BA109" s="102"/>
      <c r="BB109" s="102"/>
      <c r="BC109" s="102"/>
    </row>
    <row r="110" spans="16:55" s="96" customFormat="1" ht="12.75" customHeight="1" x14ac:dyDescent="0.15">
      <c r="P110" s="97"/>
      <c r="Q110" s="98"/>
      <c r="R110" s="99"/>
      <c r="S110" s="100"/>
      <c r="T110" s="101"/>
      <c r="AV110" s="102"/>
      <c r="AW110" s="102"/>
      <c r="AX110" s="102"/>
      <c r="AY110" s="102"/>
      <c r="AZ110" s="102"/>
      <c r="BA110" s="102"/>
      <c r="BB110" s="102"/>
      <c r="BC110" s="102"/>
    </row>
    <row r="111" spans="16:55" s="96" customFormat="1" ht="12.75" customHeight="1" x14ac:dyDescent="0.15">
      <c r="P111" s="97"/>
      <c r="Q111" s="98"/>
      <c r="R111" s="99"/>
      <c r="S111" s="100"/>
      <c r="T111" s="101"/>
      <c r="AV111" s="102"/>
      <c r="AW111" s="102"/>
      <c r="AX111" s="102"/>
      <c r="AY111" s="102"/>
      <c r="AZ111" s="102"/>
      <c r="BA111" s="102"/>
      <c r="BB111" s="102"/>
      <c r="BC111" s="102"/>
    </row>
    <row r="112" spans="16:55" s="96" customFormat="1" ht="12.75" customHeight="1" x14ac:dyDescent="0.15">
      <c r="P112" s="97"/>
      <c r="Q112" s="98"/>
      <c r="R112" s="99"/>
      <c r="S112" s="100"/>
      <c r="T112" s="101"/>
      <c r="AV112" s="102"/>
      <c r="AW112" s="102"/>
      <c r="AX112" s="102"/>
      <c r="AY112" s="102"/>
      <c r="AZ112" s="102"/>
      <c r="BA112" s="102"/>
      <c r="BB112" s="102"/>
      <c r="BC112" s="102"/>
    </row>
    <row r="113" spans="16:55" s="96" customFormat="1" ht="12.75" customHeight="1" x14ac:dyDescent="0.15">
      <c r="P113" s="97"/>
      <c r="Q113" s="98"/>
      <c r="R113" s="99"/>
      <c r="S113" s="100"/>
      <c r="T113" s="101"/>
      <c r="AV113" s="102"/>
      <c r="AW113" s="102"/>
      <c r="AX113" s="102"/>
      <c r="AY113" s="102"/>
      <c r="AZ113" s="102"/>
      <c r="BA113" s="102"/>
      <c r="BB113" s="102"/>
      <c r="BC113" s="102"/>
    </row>
    <row r="114" spans="16:55" s="96" customFormat="1" ht="12.75" customHeight="1" x14ac:dyDescent="0.15">
      <c r="P114" s="97"/>
      <c r="Q114" s="98"/>
      <c r="R114" s="99"/>
      <c r="S114" s="100"/>
      <c r="T114" s="101"/>
      <c r="AV114" s="102"/>
      <c r="AW114" s="102"/>
      <c r="AX114" s="102"/>
      <c r="AY114" s="102"/>
      <c r="AZ114" s="102"/>
      <c r="BA114" s="102"/>
      <c r="BB114" s="102"/>
      <c r="BC114" s="102"/>
    </row>
    <row r="115" spans="16:55" s="96" customFormat="1" ht="12.75" customHeight="1" x14ac:dyDescent="0.15">
      <c r="P115" s="97"/>
      <c r="Q115" s="98"/>
      <c r="R115" s="99"/>
      <c r="S115" s="100"/>
      <c r="T115" s="101"/>
      <c r="AV115" s="102"/>
      <c r="AW115" s="102"/>
      <c r="AX115" s="102"/>
      <c r="AY115" s="102"/>
      <c r="AZ115" s="102"/>
      <c r="BA115" s="102"/>
      <c r="BB115" s="102"/>
      <c r="BC115" s="102"/>
    </row>
    <row r="116" spans="16:55" s="96" customFormat="1" ht="12.75" customHeight="1" x14ac:dyDescent="0.15">
      <c r="P116" s="97"/>
      <c r="Q116" s="98"/>
      <c r="R116" s="99"/>
      <c r="S116" s="100"/>
      <c r="T116" s="101"/>
      <c r="AV116" s="102"/>
      <c r="AW116" s="102"/>
      <c r="AX116" s="102"/>
      <c r="AY116" s="102"/>
      <c r="AZ116" s="102"/>
      <c r="BA116" s="102"/>
      <c r="BB116" s="102"/>
      <c r="BC116" s="102"/>
    </row>
    <row r="117" spans="16:55" s="96" customFormat="1" ht="12.75" customHeight="1" x14ac:dyDescent="0.15">
      <c r="P117" s="97"/>
      <c r="Q117" s="98"/>
      <c r="R117" s="99"/>
      <c r="S117" s="100"/>
      <c r="T117" s="101"/>
      <c r="AV117" s="102"/>
      <c r="AW117" s="102"/>
      <c r="AX117" s="102"/>
      <c r="AY117" s="102"/>
      <c r="AZ117" s="102"/>
      <c r="BA117" s="102"/>
      <c r="BB117" s="102"/>
      <c r="BC117" s="102"/>
    </row>
    <row r="118" spans="16:55" s="96" customFormat="1" ht="12.75" customHeight="1" x14ac:dyDescent="0.15">
      <c r="P118" s="97"/>
      <c r="Q118" s="98"/>
      <c r="R118" s="99"/>
      <c r="S118" s="100"/>
      <c r="T118" s="101"/>
      <c r="AV118" s="102"/>
      <c r="AW118" s="102"/>
      <c r="AX118" s="102"/>
      <c r="AY118" s="102"/>
      <c r="AZ118" s="102"/>
      <c r="BA118" s="102"/>
      <c r="BB118" s="102"/>
      <c r="BC118" s="102"/>
    </row>
    <row r="119" spans="16:55" s="96" customFormat="1" ht="12.75" customHeight="1" x14ac:dyDescent="0.15">
      <c r="P119" s="97"/>
      <c r="Q119" s="98"/>
      <c r="R119" s="99"/>
      <c r="S119" s="100"/>
      <c r="T119" s="101"/>
      <c r="AV119" s="102"/>
      <c r="AW119" s="102"/>
      <c r="AX119" s="102"/>
      <c r="AY119" s="102"/>
      <c r="AZ119" s="102"/>
      <c r="BA119" s="102"/>
      <c r="BB119" s="102"/>
      <c r="BC119" s="102"/>
    </row>
    <row r="120" spans="16:55" s="96" customFormat="1" ht="12.75" customHeight="1" x14ac:dyDescent="0.15">
      <c r="P120" s="97"/>
      <c r="Q120" s="98"/>
      <c r="R120" s="99"/>
      <c r="S120" s="100"/>
      <c r="T120" s="101"/>
      <c r="AV120" s="102"/>
      <c r="AW120" s="102"/>
      <c r="AX120" s="102"/>
      <c r="AY120" s="102"/>
      <c r="AZ120" s="102"/>
      <c r="BA120" s="102"/>
      <c r="BB120" s="102"/>
      <c r="BC120" s="102"/>
    </row>
    <row r="121" spans="16:55" s="96" customFormat="1" ht="12.75" customHeight="1" x14ac:dyDescent="0.15">
      <c r="P121" s="97"/>
      <c r="Q121" s="98"/>
      <c r="R121" s="99"/>
      <c r="S121" s="100"/>
      <c r="T121" s="101"/>
      <c r="AV121" s="102"/>
      <c r="AW121" s="102"/>
      <c r="AX121" s="102"/>
      <c r="AY121" s="102"/>
      <c r="AZ121" s="102"/>
      <c r="BA121" s="102"/>
      <c r="BB121" s="102"/>
      <c r="BC121" s="102"/>
    </row>
    <row r="122" spans="16:55" s="96" customFormat="1" ht="12.75" customHeight="1" x14ac:dyDescent="0.15">
      <c r="P122" s="97"/>
      <c r="Q122" s="98"/>
      <c r="R122" s="99"/>
      <c r="S122" s="100"/>
      <c r="T122" s="101"/>
      <c r="AV122" s="102"/>
      <c r="AW122" s="102"/>
      <c r="AX122" s="102"/>
      <c r="AY122" s="102"/>
      <c r="AZ122" s="102"/>
      <c r="BA122" s="102"/>
      <c r="BB122" s="102"/>
      <c r="BC122" s="102"/>
    </row>
    <row r="123" spans="16:55" s="96" customFormat="1" ht="12.75" customHeight="1" x14ac:dyDescent="0.15">
      <c r="P123" s="97"/>
      <c r="Q123" s="98"/>
      <c r="R123" s="99"/>
      <c r="S123" s="100"/>
      <c r="T123" s="101"/>
      <c r="AV123" s="102"/>
      <c r="AW123" s="102"/>
      <c r="AX123" s="102"/>
      <c r="AY123" s="102"/>
      <c r="AZ123" s="102"/>
      <c r="BA123" s="102"/>
      <c r="BB123" s="102"/>
      <c r="BC123" s="102"/>
    </row>
    <row r="124" spans="16:55" s="96" customFormat="1" ht="12.75" customHeight="1" x14ac:dyDescent="0.15">
      <c r="P124" s="97"/>
      <c r="Q124" s="98"/>
      <c r="R124" s="99"/>
      <c r="S124" s="100"/>
      <c r="T124" s="101"/>
      <c r="AV124" s="102"/>
      <c r="AW124" s="102"/>
      <c r="AX124" s="102"/>
      <c r="AY124" s="102"/>
      <c r="AZ124" s="102"/>
      <c r="BA124" s="102"/>
      <c r="BB124" s="102"/>
      <c r="BC124" s="102"/>
    </row>
    <row r="125" spans="16:55" s="96" customFormat="1" ht="12.75" customHeight="1" x14ac:dyDescent="0.15">
      <c r="P125" s="97"/>
      <c r="Q125" s="98"/>
      <c r="R125" s="99"/>
      <c r="S125" s="100"/>
      <c r="T125" s="101"/>
      <c r="AV125" s="102"/>
      <c r="AW125" s="102"/>
      <c r="AX125" s="102"/>
      <c r="AY125" s="102"/>
      <c r="AZ125" s="102"/>
      <c r="BA125" s="102"/>
      <c r="BB125" s="102"/>
      <c r="BC125" s="102"/>
    </row>
    <row r="126" spans="16:55" s="96" customFormat="1" ht="12.75" customHeight="1" x14ac:dyDescent="0.15">
      <c r="P126" s="97"/>
      <c r="Q126" s="98"/>
      <c r="R126" s="99"/>
      <c r="S126" s="100"/>
      <c r="T126" s="101"/>
      <c r="AV126" s="102"/>
      <c r="AW126" s="102"/>
      <c r="AX126" s="102"/>
      <c r="AY126" s="102"/>
      <c r="AZ126" s="102"/>
      <c r="BA126" s="102"/>
      <c r="BB126" s="102"/>
      <c r="BC126" s="102"/>
    </row>
    <row r="127" spans="16:55" s="96" customFormat="1" ht="12.75" customHeight="1" x14ac:dyDescent="0.15">
      <c r="P127" s="97"/>
      <c r="Q127" s="98"/>
      <c r="R127" s="99"/>
      <c r="S127" s="100"/>
      <c r="T127" s="101"/>
      <c r="AV127" s="102"/>
      <c r="AW127" s="102"/>
      <c r="AX127" s="102"/>
      <c r="AY127" s="102"/>
      <c r="AZ127" s="102"/>
      <c r="BA127" s="102"/>
      <c r="BB127" s="102"/>
      <c r="BC127" s="102"/>
    </row>
    <row r="128" spans="16:55" s="96" customFormat="1" ht="12.75" customHeight="1" x14ac:dyDescent="0.15">
      <c r="P128" s="97"/>
      <c r="Q128" s="98"/>
      <c r="R128" s="99"/>
      <c r="S128" s="100"/>
      <c r="T128" s="101"/>
      <c r="AV128" s="102"/>
      <c r="AW128" s="102"/>
      <c r="AX128" s="102"/>
      <c r="AY128" s="102"/>
      <c r="AZ128" s="102"/>
      <c r="BA128" s="102"/>
      <c r="BB128" s="102"/>
      <c r="BC128" s="102"/>
    </row>
    <row r="129" spans="16:55" s="96" customFormat="1" ht="12.75" customHeight="1" x14ac:dyDescent="0.15">
      <c r="P129" s="97"/>
      <c r="Q129" s="98"/>
      <c r="R129" s="99"/>
      <c r="S129" s="100"/>
      <c r="T129" s="101"/>
      <c r="AV129" s="102"/>
      <c r="AW129" s="102"/>
      <c r="AX129" s="102"/>
      <c r="AY129" s="102"/>
      <c r="AZ129" s="102"/>
      <c r="BA129" s="102"/>
      <c r="BB129" s="102"/>
      <c r="BC129" s="102"/>
    </row>
    <row r="130" spans="16:55" s="96" customFormat="1" ht="12.75" customHeight="1" x14ac:dyDescent="0.15">
      <c r="P130" s="97"/>
      <c r="Q130" s="98"/>
      <c r="R130" s="99"/>
      <c r="S130" s="100"/>
      <c r="T130" s="101"/>
      <c r="AV130" s="102"/>
      <c r="AW130" s="102"/>
      <c r="AX130" s="102"/>
      <c r="AY130" s="102"/>
      <c r="AZ130" s="102"/>
      <c r="BA130" s="102"/>
      <c r="BB130" s="102"/>
      <c r="BC130" s="102"/>
    </row>
    <row r="131" spans="16:55" s="96" customFormat="1" ht="12.75" customHeight="1" x14ac:dyDescent="0.15">
      <c r="P131" s="97"/>
      <c r="Q131" s="98"/>
      <c r="R131" s="99"/>
      <c r="S131" s="100"/>
      <c r="T131" s="101"/>
      <c r="AV131" s="102"/>
      <c r="AW131" s="102"/>
      <c r="AX131" s="102"/>
      <c r="AY131" s="102"/>
      <c r="AZ131" s="102"/>
      <c r="BA131" s="102"/>
      <c r="BB131" s="102"/>
      <c r="BC131" s="102"/>
    </row>
    <row r="132" spans="16:55" s="96" customFormat="1" ht="12.75" customHeight="1" x14ac:dyDescent="0.15">
      <c r="P132" s="97"/>
      <c r="Q132" s="98"/>
      <c r="R132" s="99"/>
      <c r="S132" s="100"/>
      <c r="T132" s="101"/>
      <c r="AV132" s="102"/>
      <c r="AW132" s="102"/>
      <c r="AX132" s="102"/>
      <c r="AY132" s="102"/>
      <c r="AZ132" s="102"/>
      <c r="BA132" s="102"/>
      <c r="BB132" s="102"/>
      <c r="BC132" s="102"/>
    </row>
    <row r="133" spans="16:55" s="96" customFormat="1" ht="12.75" customHeight="1" x14ac:dyDescent="0.15">
      <c r="P133" s="97"/>
      <c r="Q133" s="98"/>
      <c r="R133" s="99"/>
      <c r="S133" s="100"/>
      <c r="T133" s="101"/>
      <c r="AV133" s="102"/>
      <c r="AW133" s="102"/>
      <c r="AX133" s="102"/>
      <c r="AY133" s="102"/>
      <c r="AZ133" s="102"/>
      <c r="BA133" s="102"/>
      <c r="BB133" s="102"/>
      <c r="BC133" s="102"/>
    </row>
    <row r="134" spans="16:55" s="96" customFormat="1" ht="12.75" customHeight="1" x14ac:dyDescent="0.15">
      <c r="P134" s="97"/>
      <c r="Q134" s="98"/>
      <c r="R134" s="99"/>
      <c r="S134" s="100"/>
      <c r="T134" s="101"/>
      <c r="AV134" s="102"/>
      <c r="AW134" s="102"/>
      <c r="AX134" s="102"/>
      <c r="AY134" s="102"/>
      <c r="AZ134" s="102"/>
      <c r="BA134" s="102"/>
      <c r="BB134" s="102"/>
      <c r="BC134" s="102"/>
    </row>
    <row r="135" spans="16:55" s="96" customFormat="1" ht="12.75" customHeight="1" x14ac:dyDescent="0.15">
      <c r="P135" s="97"/>
      <c r="Q135" s="98"/>
      <c r="R135" s="99"/>
      <c r="S135" s="100"/>
      <c r="T135" s="101"/>
      <c r="AV135" s="102"/>
      <c r="AW135" s="102"/>
      <c r="AX135" s="102"/>
      <c r="AY135" s="102"/>
      <c r="AZ135" s="102"/>
      <c r="BA135" s="102"/>
      <c r="BB135" s="102"/>
      <c r="BC135" s="102"/>
    </row>
    <row r="136" spans="16:55" s="96" customFormat="1" ht="12.75" customHeight="1" x14ac:dyDescent="0.15">
      <c r="P136" s="97"/>
      <c r="Q136" s="98"/>
      <c r="R136" s="99"/>
      <c r="S136" s="100"/>
      <c r="T136" s="101"/>
      <c r="AV136" s="102"/>
      <c r="AW136" s="102"/>
      <c r="AX136" s="102"/>
      <c r="AY136" s="102"/>
      <c r="AZ136" s="102"/>
      <c r="BA136" s="102"/>
      <c r="BB136" s="102"/>
      <c r="BC136" s="102"/>
    </row>
    <row r="137" spans="16:55" s="96" customFormat="1" ht="12.75" customHeight="1" x14ac:dyDescent="0.15">
      <c r="P137" s="97"/>
      <c r="Q137" s="98"/>
      <c r="R137" s="99"/>
      <c r="S137" s="100"/>
      <c r="T137" s="101"/>
      <c r="AV137" s="102"/>
      <c r="AW137" s="102"/>
      <c r="AX137" s="102"/>
      <c r="AY137" s="102"/>
      <c r="AZ137" s="102"/>
      <c r="BA137" s="102"/>
      <c r="BB137" s="102"/>
      <c r="BC137" s="102"/>
    </row>
    <row r="138" spans="16:55" s="96" customFormat="1" ht="12.75" customHeight="1" x14ac:dyDescent="0.15">
      <c r="P138" s="97"/>
      <c r="Q138" s="98"/>
      <c r="R138" s="99"/>
      <c r="S138" s="100"/>
      <c r="T138" s="101"/>
      <c r="AV138" s="102"/>
      <c r="AW138" s="102"/>
      <c r="AX138" s="102"/>
      <c r="AY138" s="102"/>
      <c r="AZ138" s="102"/>
      <c r="BA138" s="102"/>
      <c r="BB138" s="102"/>
      <c r="BC138" s="102"/>
    </row>
    <row r="139" spans="16:55" s="96" customFormat="1" ht="12.75" customHeight="1" x14ac:dyDescent="0.15">
      <c r="P139" s="97"/>
      <c r="Q139" s="98"/>
      <c r="R139" s="99"/>
      <c r="S139" s="100"/>
      <c r="T139" s="101"/>
      <c r="AV139" s="102"/>
      <c r="AW139" s="102"/>
      <c r="AX139" s="102"/>
      <c r="AY139" s="102"/>
      <c r="AZ139" s="102"/>
      <c r="BA139" s="102"/>
      <c r="BB139" s="102"/>
      <c r="BC139" s="102"/>
    </row>
    <row r="140" spans="16:55" s="96" customFormat="1" ht="12.75" customHeight="1" x14ac:dyDescent="0.15">
      <c r="P140" s="97"/>
      <c r="Q140" s="98"/>
      <c r="R140" s="99"/>
      <c r="S140" s="100"/>
      <c r="T140" s="101"/>
      <c r="AV140" s="102"/>
      <c r="AW140" s="102"/>
      <c r="AX140" s="102"/>
      <c r="AY140" s="102"/>
      <c r="AZ140" s="102"/>
      <c r="BA140" s="102"/>
      <c r="BB140" s="102"/>
      <c r="BC140" s="102"/>
    </row>
    <row r="141" spans="16:55" s="96" customFormat="1" ht="12.75" customHeight="1" x14ac:dyDescent="0.15">
      <c r="P141" s="97"/>
      <c r="Q141" s="98"/>
      <c r="R141" s="99"/>
      <c r="S141" s="100"/>
      <c r="T141" s="101"/>
      <c r="AV141" s="102"/>
      <c r="AW141" s="102"/>
      <c r="AX141" s="102"/>
      <c r="AY141" s="102"/>
      <c r="AZ141" s="102"/>
      <c r="BA141" s="102"/>
      <c r="BB141" s="102"/>
      <c r="BC141" s="102"/>
    </row>
    <row r="142" spans="16:55" s="96" customFormat="1" ht="12.75" customHeight="1" x14ac:dyDescent="0.15">
      <c r="P142" s="97"/>
      <c r="Q142" s="98"/>
      <c r="R142" s="99"/>
      <c r="S142" s="100"/>
      <c r="T142" s="101"/>
      <c r="AV142" s="102"/>
      <c r="AW142" s="102"/>
      <c r="AX142" s="102"/>
      <c r="AY142" s="102"/>
      <c r="AZ142" s="102"/>
      <c r="BA142" s="102"/>
      <c r="BB142" s="102"/>
      <c r="BC142" s="102"/>
    </row>
    <row r="143" spans="16:55" s="96" customFormat="1" ht="12.75" customHeight="1" x14ac:dyDescent="0.15">
      <c r="P143" s="97"/>
      <c r="Q143" s="98"/>
      <c r="R143" s="99"/>
      <c r="S143" s="100"/>
      <c r="T143" s="101"/>
      <c r="AV143" s="102"/>
      <c r="AW143" s="102"/>
      <c r="AX143" s="102"/>
      <c r="AY143" s="102"/>
      <c r="AZ143" s="102"/>
      <c r="BA143" s="102"/>
      <c r="BB143" s="102"/>
      <c r="BC143" s="102"/>
    </row>
    <row r="144" spans="16:55" s="96" customFormat="1" ht="12.75" customHeight="1" x14ac:dyDescent="0.15">
      <c r="P144" s="97"/>
      <c r="Q144" s="98"/>
      <c r="R144" s="99"/>
      <c r="S144" s="100"/>
      <c r="T144" s="101"/>
      <c r="AV144" s="102"/>
      <c r="AW144" s="102"/>
      <c r="AX144" s="102"/>
      <c r="AY144" s="102"/>
      <c r="AZ144" s="102"/>
      <c r="BA144" s="102"/>
      <c r="BB144" s="102"/>
      <c r="BC144" s="102"/>
    </row>
    <row r="145" spans="16:55" s="96" customFormat="1" ht="12.75" customHeight="1" x14ac:dyDescent="0.15">
      <c r="P145" s="97"/>
      <c r="Q145" s="98"/>
      <c r="R145" s="99"/>
      <c r="S145" s="100"/>
      <c r="T145" s="101"/>
      <c r="AV145" s="102"/>
      <c r="AW145" s="102"/>
      <c r="AX145" s="102"/>
      <c r="AY145" s="102"/>
      <c r="AZ145" s="102"/>
      <c r="BA145" s="102"/>
      <c r="BB145" s="102"/>
      <c r="BC145" s="102"/>
    </row>
    <row r="146" spans="16:55" s="96" customFormat="1" ht="12.75" customHeight="1" x14ac:dyDescent="0.15">
      <c r="P146" s="97"/>
      <c r="Q146" s="98"/>
      <c r="R146" s="99"/>
      <c r="S146" s="100"/>
      <c r="T146" s="101"/>
      <c r="AV146" s="102"/>
      <c r="AW146" s="102"/>
      <c r="AX146" s="102"/>
      <c r="AY146" s="102"/>
      <c r="AZ146" s="102"/>
      <c r="BA146" s="102"/>
      <c r="BB146" s="102"/>
      <c r="BC146" s="102"/>
    </row>
    <row r="147" spans="16:55" s="96" customFormat="1" ht="12.75" customHeight="1" x14ac:dyDescent="0.15">
      <c r="P147" s="97"/>
      <c r="Q147" s="98"/>
      <c r="R147" s="99"/>
      <c r="S147" s="100"/>
      <c r="T147" s="101"/>
      <c r="AV147" s="102"/>
      <c r="AW147" s="102"/>
      <c r="AX147" s="102"/>
      <c r="AY147" s="102"/>
      <c r="AZ147" s="102"/>
      <c r="BA147" s="102"/>
      <c r="BB147" s="102"/>
      <c r="BC147" s="102"/>
    </row>
    <row r="148" spans="16:55" s="96" customFormat="1" ht="12.75" customHeight="1" x14ac:dyDescent="0.15">
      <c r="P148" s="97"/>
      <c r="Q148" s="98"/>
      <c r="R148" s="99"/>
      <c r="S148" s="100"/>
      <c r="T148" s="101"/>
      <c r="AV148" s="102"/>
      <c r="AW148" s="102"/>
      <c r="AX148" s="102"/>
      <c r="AY148" s="102"/>
      <c r="AZ148" s="102"/>
      <c r="BA148" s="102"/>
      <c r="BB148" s="102"/>
      <c r="BC148" s="102"/>
    </row>
    <row r="149" spans="16:55" s="96" customFormat="1" ht="12.75" customHeight="1" x14ac:dyDescent="0.15">
      <c r="P149" s="97"/>
      <c r="Q149" s="98"/>
      <c r="R149" s="99"/>
      <c r="S149" s="100"/>
      <c r="T149" s="101"/>
      <c r="AV149" s="102"/>
      <c r="AW149" s="102"/>
      <c r="AX149" s="102"/>
      <c r="AY149" s="102"/>
      <c r="AZ149" s="102"/>
      <c r="BA149" s="102"/>
      <c r="BB149" s="102"/>
      <c r="BC149" s="102"/>
    </row>
    <row r="150" spans="16:55" s="96" customFormat="1" ht="12.75" customHeight="1" x14ac:dyDescent="0.15">
      <c r="P150" s="97"/>
      <c r="Q150" s="98"/>
      <c r="R150" s="99"/>
      <c r="S150" s="100"/>
      <c r="T150" s="101"/>
      <c r="AV150" s="102"/>
      <c r="AW150" s="102"/>
      <c r="AX150" s="102"/>
      <c r="AY150" s="102"/>
      <c r="AZ150" s="102"/>
      <c r="BA150" s="102"/>
      <c r="BB150" s="102"/>
      <c r="BC150" s="102"/>
    </row>
    <row r="151" spans="16:55" s="96" customFormat="1" ht="12.75" customHeight="1" x14ac:dyDescent="0.15">
      <c r="P151" s="97"/>
      <c r="Q151" s="98"/>
      <c r="R151" s="99"/>
      <c r="S151" s="100"/>
      <c r="T151" s="101"/>
      <c r="AV151" s="102"/>
      <c r="AW151" s="102"/>
      <c r="AX151" s="102"/>
      <c r="AY151" s="102"/>
      <c r="AZ151" s="102"/>
      <c r="BA151" s="102"/>
      <c r="BB151" s="102"/>
      <c r="BC151" s="102"/>
    </row>
    <row r="152" spans="16:55" s="96" customFormat="1" ht="12.75" customHeight="1" x14ac:dyDescent="0.15">
      <c r="P152" s="97"/>
      <c r="Q152" s="98"/>
      <c r="R152" s="99"/>
      <c r="S152" s="100"/>
      <c r="T152" s="101"/>
      <c r="AV152" s="102"/>
      <c r="AW152" s="102"/>
      <c r="AX152" s="102"/>
      <c r="AY152" s="102"/>
      <c r="AZ152" s="102"/>
      <c r="BA152" s="102"/>
      <c r="BB152" s="102"/>
      <c r="BC152" s="102"/>
    </row>
    <row r="153" spans="16:55" s="96" customFormat="1" ht="12.75" customHeight="1" x14ac:dyDescent="0.15">
      <c r="P153" s="97"/>
      <c r="Q153" s="98"/>
      <c r="R153" s="99"/>
      <c r="S153" s="100"/>
      <c r="T153" s="101"/>
      <c r="AV153" s="102"/>
      <c r="AW153" s="102"/>
      <c r="AX153" s="102"/>
      <c r="AY153" s="102"/>
      <c r="AZ153" s="102"/>
      <c r="BA153" s="102"/>
      <c r="BB153" s="102"/>
      <c r="BC153" s="102"/>
    </row>
    <row r="154" spans="16:55" s="96" customFormat="1" ht="12.75" customHeight="1" x14ac:dyDescent="0.15">
      <c r="P154" s="97"/>
      <c r="Q154" s="98"/>
      <c r="R154" s="99"/>
      <c r="S154" s="100"/>
      <c r="T154" s="101"/>
      <c r="AV154" s="102"/>
      <c r="AW154" s="102"/>
      <c r="AX154" s="102"/>
      <c r="AY154" s="102"/>
      <c r="AZ154" s="102"/>
      <c r="BA154" s="102"/>
      <c r="BB154" s="102"/>
      <c r="BC154" s="102"/>
    </row>
    <row r="155" spans="16:55" s="96" customFormat="1" ht="12.75" customHeight="1" x14ac:dyDescent="0.15">
      <c r="P155" s="97"/>
      <c r="Q155" s="98"/>
      <c r="R155" s="99"/>
      <c r="S155" s="100"/>
      <c r="T155" s="101"/>
      <c r="AV155" s="102"/>
      <c r="AW155" s="102"/>
      <c r="AX155" s="102"/>
      <c r="AY155" s="102"/>
      <c r="AZ155" s="102"/>
      <c r="BA155" s="102"/>
      <c r="BB155" s="102"/>
      <c r="BC155" s="102"/>
    </row>
    <row r="156" spans="16:55" s="96" customFormat="1" ht="12.75" customHeight="1" x14ac:dyDescent="0.15">
      <c r="P156" s="97"/>
      <c r="Q156" s="98"/>
      <c r="R156" s="99"/>
      <c r="S156" s="100"/>
      <c r="T156" s="101"/>
      <c r="AV156" s="102"/>
      <c r="AW156" s="102"/>
      <c r="AX156" s="102"/>
      <c r="AY156" s="102"/>
      <c r="AZ156" s="102"/>
      <c r="BA156" s="102"/>
      <c r="BB156" s="102"/>
      <c r="BC156" s="102"/>
    </row>
    <row r="157" spans="16:55" s="96" customFormat="1" ht="12.75" customHeight="1" x14ac:dyDescent="0.15">
      <c r="P157" s="97"/>
      <c r="Q157" s="98"/>
      <c r="R157" s="99"/>
      <c r="S157" s="100"/>
      <c r="T157" s="101"/>
      <c r="AV157" s="102"/>
      <c r="AW157" s="102"/>
      <c r="AX157" s="102"/>
      <c r="AY157" s="102"/>
      <c r="AZ157" s="102"/>
      <c r="BA157" s="102"/>
      <c r="BB157" s="102"/>
      <c r="BC157" s="102"/>
    </row>
    <row r="158" spans="16:55" s="96" customFormat="1" ht="12.75" customHeight="1" x14ac:dyDescent="0.15">
      <c r="P158" s="97"/>
      <c r="Q158" s="98"/>
      <c r="R158" s="99"/>
      <c r="S158" s="100"/>
      <c r="T158" s="101"/>
      <c r="AV158" s="102"/>
      <c r="AW158" s="102"/>
      <c r="AX158" s="102"/>
      <c r="AY158" s="102"/>
      <c r="AZ158" s="102"/>
      <c r="BA158" s="102"/>
      <c r="BB158" s="102"/>
      <c r="BC158" s="102"/>
    </row>
    <row r="159" spans="16:55" s="96" customFormat="1" ht="12.75" customHeight="1" x14ac:dyDescent="0.15">
      <c r="P159" s="97"/>
      <c r="Q159" s="98"/>
      <c r="R159" s="99"/>
      <c r="S159" s="100"/>
      <c r="T159" s="101"/>
      <c r="AV159" s="102"/>
      <c r="AW159" s="102"/>
      <c r="AX159" s="102"/>
      <c r="AY159" s="102"/>
      <c r="AZ159" s="102"/>
      <c r="BA159" s="102"/>
      <c r="BB159" s="102"/>
      <c r="BC159" s="102"/>
    </row>
    <row r="160" spans="16:55" s="96" customFormat="1" ht="12.75" customHeight="1" x14ac:dyDescent="0.15">
      <c r="P160" s="97"/>
      <c r="Q160" s="98"/>
      <c r="R160" s="99"/>
      <c r="S160" s="100"/>
      <c r="T160" s="101"/>
      <c r="AV160" s="102"/>
      <c r="AW160" s="102"/>
      <c r="AX160" s="102"/>
      <c r="AY160" s="102"/>
      <c r="AZ160" s="102"/>
      <c r="BA160" s="102"/>
      <c r="BB160" s="102"/>
      <c r="BC160" s="102"/>
    </row>
    <row r="161" spans="16:55" s="96" customFormat="1" ht="12.75" customHeight="1" x14ac:dyDescent="0.15">
      <c r="P161" s="97"/>
      <c r="Q161" s="98"/>
      <c r="R161" s="99"/>
      <c r="S161" s="100"/>
      <c r="T161" s="101"/>
      <c r="AV161" s="102"/>
      <c r="AW161" s="102"/>
      <c r="AX161" s="102"/>
      <c r="AY161" s="102"/>
      <c r="AZ161" s="102"/>
      <c r="BA161" s="102"/>
      <c r="BB161" s="102"/>
      <c r="BC161" s="102"/>
    </row>
    <row r="162" spans="16:55" s="96" customFormat="1" ht="12.75" customHeight="1" x14ac:dyDescent="0.15">
      <c r="P162" s="97"/>
      <c r="Q162" s="98"/>
      <c r="R162" s="99"/>
      <c r="S162" s="100"/>
      <c r="T162" s="101"/>
      <c r="AV162" s="102"/>
      <c r="AW162" s="102"/>
      <c r="AX162" s="102"/>
      <c r="AY162" s="102"/>
      <c r="AZ162" s="102"/>
      <c r="BA162" s="102"/>
      <c r="BB162" s="102"/>
      <c r="BC162" s="102"/>
    </row>
    <row r="163" spans="16:55" s="96" customFormat="1" ht="12.75" customHeight="1" x14ac:dyDescent="0.15">
      <c r="P163" s="97"/>
      <c r="Q163" s="98"/>
      <c r="R163" s="99"/>
      <c r="S163" s="100"/>
      <c r="T163" s="101"/>
      <c r="AV163" s="102"/>
      <c r="AW163" s="102"/>
      <c r="AX163" s="102"/>
      <c r="AY163" s="102"/>
      <c r="AZ163" s="102"/>
      <c r="BA163" s="102"/>
      <c r="BB163" s="102"/>
      <c r="BC163" s="102"/>
    </row>
    <row r="164" spans="16:55" s="96" customFormat="1" ht="12.75" customHeight="1" x14ac:dyDescent="0.15">
      <c r="P164" s="97"/>
      <c r="Q164" s="98"/>
      <c r="R164" s="99"/>
      <c r="S164" s="100"/>
      <c r="T164" s="101"/>
      <c r="AV164" s="102"/>
      <c r="AW164" s="102"/>
      <c r="AX164" s="102"/>
      <c r="AY164" s="102"/>
      <c r="AZ164" s="102"/>
      <c r="BA164" s="102"/>
      <c r="BB164" s="102"/>
      <c r="BC164" s="102"/>
    </row>
    <row r="165" spans="16:55" s="96" customFormat="1" ht="12.75" customHeight="1" x14ac:dyDescent="0.15">
      <c r="P165" s="97"/>
      <c r="Q165" s="98"/>
      <c r="R165" s="99"/>
      <c r="S165" s="100"/>
      <c r="T165" s="101"/>
      <c r="AV165" s="102"/>
      <c r="AW165" s="102"/>
      <c r="AX165" s="102"/>
      <c r="AY165" s="102"/>
      <c r="AZ165" s="102"/>
      <c r="BA165" s="102"/>
      <c r="BB165" s="102"/>
      <c r="BC165" s="102"/>
    </row>
    <row r="166" spans="16:55" s="96" customFormat="1" ht="12.75" customHeight="1" x14ac:dyDescent="0.15">
      <c r="P166" s="97"/>
      <c r="Q166" s="98"/>
      <c r="R166" s="99"/>
      <c r="S166" s="100"/>
      <c r="T166" s="101"/>
      <c r="AV166" s="102"/>
      <c r="AW166" s="102"/>
      <c r="AX166" s="102"/>
      <c r="AY166" s="102"/>
      <c r="AZ166" s="102"/>
      <c r="BA166" s="102"/>
      <c r="BB166" s="102"/>
      <c r="BC166" s="102"/>
    </row>
    <row r="167" spans="16:55" s="96" customFormat="1" ht="12.75" customHeight="1" x14ac:dyDescent="0.15">
      <c r="P167" s="97"/>
      <c r="Q167" s="98"/>
      <c r="R167" s="99"/>
      <c r="S167" s="100"/>
      <c r="T167" s="101"/>
      <c r="AV167" s="102"/>
      <c r="AW167" s="102"/>
      <c r="AX167" s="102"/>
      <c r="AY167" s="102"/>
      <c r="AZ167" s="102"/>
      <c r="BA167" s="102"/>
      <c r="BB167" s="102"/>
      <c r="BC167" s="102"/>
    </row>
    <row r="168" spans="16:55" s="96" customFormat="1" ht="12.75" customHeight="1" x14ac:dyDescent="0.15">
      <c r="P168" s="97"/>
      <c r="Q168" s="98"/>
      <c r="R168" s="99"/>
      <c r="S168" s="100"/>
      <c r="T168" s="101"/>
      <c r="AV168" s="102"/>
      <c r="AW168" s="102"/>
      <c r="AX168" s="102"/>
      <c r="AY168" s="102"/>
      <c r="AZ168" s="102"/>
      <c r="BA168" s="102"/>
      <c r="BB168" s="102"/>
      <c r="BC168" s="102"/>
    </row>
    <row r="169" spans="16:55" s="96" customFormat="1" ht="12.75" customHeight="1" x14ac:dyDescent="0.15">
      <c r="P169" s="97"/>
      <c r="Q169" s="98"/>
      <c r="R169" s="99"/>
      <c r="S169" s="100"/>
      <c r="T169" s="101"/>
      <c r="AV169" s="102"/>
      <c r="AW169" s="102"/>
      <c r="AX169" s="102"/>
      <c r="AY169" s="102"/>
      <c r="AZ169" s="102"/>
      <c r="BA169" s="102"/>
      <c r="BB169" s="102"/>
      <c r="BC169" s="102"/>
    </row>
    <row r="170" spans="16:55" s="96" customFormat="1" ht="12.75" customHeight="1" x14ac:dyDescent="0.15">
      <c r="P170" s="97"/>
      <c r="Q170" s="98"/>
      <c r="R170" s="99"/>
      <c r="S170" s="100"/>
      <c r="T170" s="101"/>
      <c r="AV170" s="102"/>
      <c r="AW170" s="102"/>
      <c r="AX170" s="102"/>
      <c r="AY170" s="102"/>
      <c r="AZ170" s="102"/>
      <c r="BA170" s="102"/>
      <c r="BB170" s="102"/>
      <c r="BC170" s="102"/>
    </row>
    <row r="171" spans="16:55" s="96" customFormat="1" ht="12.75" customHeight="1" x14ac:dyDescent="0.15">
      <c r="P171" s="97"/>
      <c r="Q171" s="98"/>
      <c r="R171" s="99"/>
      <c r="S171" s="100"/>
      <c r="T171" s="101"/>
      <c r="AV171" s="102"/>
      <c r="AW171" s="102"/>
      <c r="AX171" s="102"/>
      <c r="AY171" s="102"/>
      <c r="AZ171" s="102"/>
      <c r="BA171" s="102"/>
      <c r="BB171" s="102"/>
      <c r="BC171" s="102"/>
    </row>
    <row r="172" spans="16:55" s="96" customFormat="1" ht="12.75" customHeight="1" x14ac:dyDescent="0.15">
      <c r="P172" s="97"/>
      <c r="Q172" s="98"/>
      <c r="R172" s="99"/>
      <c r="S172" s="100"/>
      <c r="T172" s="101"/>
      <c r="AV172" s="102"/>
      <c r="AW172" s="102"/>
      <c r="AX172" s="102"/>
      <c r="AY172" s="102"/>
      <c r="AZ172" s="102"/>
      <c r="BA172" s="102"/>
      <c r="BB172" s="102"/>
      <c r="BC172" s="102"/>
    </row>
    <row r="173" spans="16:55" s="96" customFormat="1" ht="12.75" customHeight="1" x14ac:dyDescent="0.15">
      <c r="P173" s="97"/>
      <c r="Q173" s="98"/>
      <c r="R173" s="99"/>
      <c r="S173" s="100"/>
      <c r="T173" s="101"/>
      <c r="AV173" s="102"/>
      <c r="AW173" s="102"/>
      <c r="AX173" s="102"/>
      <c r="AY173" s="102"/>
      <c r="AZ173" s="102"/>
      <c r="BA173" s="102"/>
      <c r="BB173" s="102"/>
      <c r="BC173" s="102"/>
    </row>
    <row r="174" spans="16:55" s="96" customFormat="1" ht="12.75" customHeight="1" x14ac:dyDescent="0.15">
      <c r="P174" s="97"/>
      <c r="Q174" s="98"/>
      <c r="R174" s="99"/>
      <c r="S174" s="100"/>
      <c r="T174" s="101"/>
      <c r="AV174" s="102"/>
      <c r="AW174" s="102"/>
      <c r="AX174" s="102"/>
      <c r="AY174" s="102"/>
      <c r="AZ174" s="102"/>
      <c r="BA174" s="102"/>
      <c r="BB174" s="102"/>
      <c r="BC174" s="102"/>
    </row>
    <row r="175" spans="16:55" s="96" customFormat="1" ht="12.75" customHeight="1" x14ac:dyDescent="0.15">
      <c r="P175" s="97"/>
      <c r="Q175" s="98"/>
      <c r="R175" s="99"/>
      <c r="S175" s="100"/>
      <c r="T175" s="101"/>
      <c r="AV175" s="102"/>
      <c r="AW175" s="102"/>
      <c r="AX175" s="102"/>
      <c r="AY175" s="102"/>
      <c r="AZ175" s="102"/>
      <c r="BA175" s="102"/>
      <c r="BB175" s="102"/>
      <c r="BC175" s="102"/>
    </row>
    <row r="176" spans="16:55" s="96" customFormat="1" ht="12.75" customHeight="1" x14ac:dyDescent="0.15">
      <c r="P176" s="97"/>
      <c r="Q176" s="98"/>
      <c r="R176" s="99"/>
      <c r="S176" s="100"/>
      <c r="T176" s="101"/>
      <c r="AV176" s="102"/>
      <c r="AW176" s="102"/>
      <c r="AX176" s="102"/>
      <c r="AY176" s="102"/>
      <c r="AZ176" s="102"/>
      <c r="BA176" s="102"/>
      <c r="BB176" s="102"/>
      <c r="BC176" s="102"/>
    </row>
    <row r="177" spans="16:55" s="96" customFormat="1" ht="12.75" customHeight="1" x14ac:dyDescent="0.15">
      <c r="P177" s="97"/>
      <c r="Q177" s="98"/>
      <c r="R177" s="99"/>
      <c r="S177" s="100"/>
      <c r="T177" s="101"/>
      <c r="AV177" s="102"/>
      <c r="AW177" s="102"/>
      <c r="AX177" s="102"/>
      <c r="AY177" s="102"/>
      <c r="AZ177" s="102"/>
      <c r="BA177" s="102"/>
      <c r="BB177" s="102"/>
      <c r="BC177" s="102"/>
    </row>
    <row r="178" spans="16:55" s="96" customFormat="1" ht="12.75" customHeight="1" x14ac:dyDescent="0.15">
      <c r="P178" s="97"/>
      <c r="Q178" s="98"/>
      <c r="R178" s="99"/>
      <c r="S178" s="100"/>
      <c r="T178" s="101"/>
      <c r="AV178" s="102"/>
      <c r="AW178" s="102"/>
      <c r="AX178" s="102"/>
      <c r="AY178" s="102"/>
      <c r="AZ178" s="102"/>
      <c r="BA178" s="102"/>
      <c r="BB178" s="102"/>
      <c r="BC178" s="102"/>
    </row>
    <row r="179" spans="16:55" s="96" customFormat="1" ht="12.75" customHeight="1" x14ac:dyDescent="0.15">
      <c r="P179" s="97"/>
      <c r="Q179" s="98"/>
      <c r="R179" s="99"/>
      <c r="S179" s="100"/>
      <c r="T179" s="101"/>
      <c r="AV179" s="102"/>
      <c r="AW179" s="102"/>
      <c r="AX179" s="102"/>
      <c r="AY179" s="102"/>
      <c r="AZ179" s="102"/>
      <c r="BA179" s="102"/>
      <c r="BB179" s="102"/>
      <c r="BC179" s="102"/>
    </row>
    <row r="180" spans="16:55" s="96" customFormat="1" ht="12.75" customHeight="1" x14ac:dyDescent="0.15">
      <c r="P180" s="97"/>
      <c r="Q180" s="98"/>
      <c r="R180" s="99"/>
      <c r="S180" s="100"/>
      <c r="T180" s="101"/>
      <c r="AV180" s="102"/>
      <c r="AW180" s="102"/>
      <c r="AX180" s="102"/>
      <c r="AY180" s="102"/>
      <c r="AZ180" s="102"/>
      <c r="BA180" s="102"/>
      <c r="BB180" s="102"/>
      <c r="BC180" s="102"/>
    </row>
    <row r="181" spans="16:55" s="96" customFormat="1" ht="12.75" customHeight="1" x14ac:dyDescent="0.15">
      <c r="P181" s="97"/>
      <c r="Q181" s="98"/>
      <c r="R181" s="99"/>
      <c r="S181" s="100"/>
      <c r="T181" s="101"/>
      <c r="AV181" s="102"/>
      <c r="AW181" s="102"/>
      <c r="AX181" s="102"/>
      <c r="AY181" s="102"/>
      <c r="AZ181" s="102"/>
      <c r="BA181" s="102"/>
      <c r="BB181" s="102"/>
      <c r="BC181" s="102"/>
    </row>
    <row r="182" spans="16:55" s="96" customFormat="1" ht="12.75" customHeight="1" x14ac:dyDescent="0.15">
      <c r="P182" s="97"/>
      <c r="Q182" s="98"/>
      <c r="R182" s="99"/>
      <c r="S182" s="100"/>
      <c r="T182" s="101"/>
      <c r="AV182" s="102"/>
      <c r="AW182" s="102"/>
      <c r="AX182" s="102"/>
      <c r="AY182" s="102"/>
      <c r="AZ182" s="102"/>
      <c r="BA182" s="102"/>
      <c r="BB182" s="102"/>
      <c r="BC182" s="102"/>
    </row>
    <row r="183" spans="16:55" s="96" customFormat="1" ht="12.75" customHeight="1" x14ac:dyDescent="0.15">
      <c r="P183" s="97"/>
      <c r="Q183" s="98"/>
      <c r="R183" s="99"/>
      <c r="S183" s="100"/>
      <c r="T183" s="101"/>
      <c r="AV183" s="102"/>
      <c r="AW183" s="102"/>
      <c r="AX183" s="102"/>
      <c r="AY183" s="102"/>
      <c r="AZ183" s="102"/>
      <c r="BA183" s="102"/>
      <c r="BB183" s="102"/>
      <c r="BC183" s="102"/>
    </row>
    <row r="184" spans="16:55" s="96" customFormat="1" ht="12.75" customHeight="1" x14ac:dyDescent="0.15">
      <c r="P184" s="97"/>
      <c r="Q184" s="98"/>
      <c r="R184" s="99"/>
      <c r="S184" s="100"/>
      <c r="T184" s="101"/>
      <c r="AV184" s="102"/>
      <c r="AW184" s="102"/>
      <c r="AX184" s="102"/>
      <c r="AY184" s="102"/>
      <c r="AZ184" s="102"/>
      <c r="BA184" s="102"/>
      <c r="BB184" s="102"/>
      <c r="BC184" s="102"/>
    </row>
    <row r="185" spans="16:55" s="96" customFormat="1" ht="12.75" customHeight="1" x14ac:dyDescent="0.15">
      <c r="P185" s="97"/>
      <c r="Q185" s="98"/>
      <c r="R185" s="99"/>
      <c r="S185" s="100"/>
      <c r="T185" s="101"/>
      <c r="AV185" s="102"/>
      <c r="AW185" s="102"/>
      <c r="AX185" s="102"/>
      <c r="AY185" s="102"/>
      <c r="AZ185" s="102"/>
      <c r="BA185" s="102"/>
      <c r="BB185" s="102"/>
      <c r="BC185" s="102"/>
    </row>
    <row r="186" spans="16:55" s="96" customFormat="1" ht="12.75" customHeight="1" x14ac:dyDescent="0.15">
      <c r="P186" s="97"/>
      <c r="Q186" s="98"/>
      <c r="R186" s="99"/>
      <c r="S186" s="100"/>
      <c r="T186" s="101"/>
      <c r="AV186" s="102"/>
      <c r="AW186" s="102"/>
      <c r="AX186" s="102"/>
      <c r="AY186" s="102"/>
      <c r="AZ186" s="102"/>
      <c r="BA186" s="102"/>
      <c r="BB186" s="102"/>
      <c r="BC186" s="102"/>
    </row>
    <row r="187" spans="16:55" s="96" customFormat="1" ht="12.75" customHeight="1" x14ac:dyDescent="0.15">
      <c r="P187" s="97"/>
      <c r="Q187" s="98"/>
      <c r="R187" s="99"/>
      <c r="S187" s="100"/>
      <c r="T187" s="101"/>
      <c r="AV187" s="102"/>
      <c r="AW187" s="102"/>
      <c r="AX187" s="102"/>
      <c r="AY187" s="102"/>
      <c r="AZ187" s="102"/>
      <c r="BA187" s="102"/>
      <c r="BB187" s="102"/>
      <c r="BC187" s="102"/>
    </row>
    <row r="188" spans="16:55" s="96" customFormat="1" ht="12.75" customHeight="1" x14ac:dyDescent="0.15">
      <c r="P188" s="97"/>
      <c r="Q188" s="98"/>
      <c r="R188" s="99"/>
      <c r="S188" s="100"/>
      <c r="T188" s="101"/>
      <c r="AV188" s="102"/>
      <c r="AW188" s="102"/>
      <c r="AX188" s="102"/>
      <c r="AY188" s="102"/>
      <c r="AZ188" s="102"/>
      <c r="BA188" s="102"/>
      <c r="BB188" s="102"/>
      <c r="BC188" s="102"/>
    </row>
    <row r="189" spans="16:55" s="96" customFormat="1" ht="12.75" customHeight="1" x14ac:dyDescent="0.15">
      <c r="P189" s="97"/>
      <c r="Q189" s="98"/>
      <c r="R189" s="99"/>
      <c r="S189" s="100"/>
      <c r="T189" s="101"/>
      <c r="AV189" s="102"/>
      <c r="AW189" s="102"/>
      <c r="AX189" s="102"/>
      <c r="AY189" s="102"/>
      <c r="AZ189" s="102"/>
      <c r="BA189" s="102"/>
      <c r="BB189" s="102"/>
      <c r="BC189" s="102"/>
    </row>
    <row r="190" spans="16:55" s="96" customFormat="1" ht="12.75" customHeight="1" x14ac:dyDescent="0.15">
      <c r="P190" s="97"/>
      <c r="Q190" s="98"/>
      <c r="R190" s="99"/>
      <c r="S190" s="100"/>
      <c r="T190" s="101"/>
      <c r="AV190" s="102"/>
      <c r="AW190" s="102"/>
      <c r="AX190" s="102"/>
      <c r="AY190" s="102"/>
      <c r="AZ190" s="102"/>
      <c r="BA190" s="102"/>
      <c r="BB190" s="102"/>
      <c r="BC190" s="102"/>
    </row>
    <row r="191" spans="16:55" s="96" customFormat="1" ht="12.75" customHeight="1" x14ac:dyDescent="0.15">
      <c r="P191" s="97"/>
      <c r="Q191" s="98"/>
      <c r="R191" s="99"/>
      <c r="S191" s="100"/>
      <c r="T191" s="101"/>
      <c r="AV191" s="102"/>
      <c r="AW191" s="102"/>
      <c r="AX191" s="102"/>
      <c r="AY191" s="102"/>
      <c r="AZ191" s="102"/>
      <c r="BA191" s="102"/>
      <c r="BB191" s="102"/>
      <c r="BC191" s="102"/>
    </row>
    <row r="192" spans="16:55" s="96" customFormat="1" ht="12.75" customHeight="1" x14ac:dyDescent="0.15">
      <c r="P192" s="97"/>
      <c r="Q192" s="98"/>
      <c r="R192" s="99"/>
      <c r="S192" s="100"/>
      <c r="T192" s="101"/>
      <c r="AV192" s="102"/>
      <c r="AW192" s="102"/>
      <c r="AX192" s="102"/>
      <c r="AY192" s="102"/>
      <c r="AZ192" s="102"/>
      <c r="BA192" s="102"/>
      <c r="BB192" s="102"/>
      <c r="BC192" s="102"/>
    </row>
    <row r="193" spans="16:55" s="96" customFormat="1" ht="12.75" customHeight="1" x14ac:dyDescent="0.15">
      <c r="P193" s="97"/>
      <c r="Q193" s="98"/>
      <c r="R193" s="99"/>
      <c r="S193" s="100"/>
      <c r="T193" s="101"/>
      <c r="AV193" s="102"/>
      <c r="AW193" s="102"/>
      <c r="AX193" s="102"/>
      <c r="AY193" s="102"/>
      <c r="AZ193" s="102"/>
      <c r="BA193" s="102"/>
      <c r="BB193" s="102"/>
      <c r="BC193" s="102"/>
    </row>
    <row r="194" spans="16:55" s="96" customFormat="1" ht="12.75" customHeight="1" x14ac:dyDescent="0.15">
      <c r="P194" s="97"/>
      <c r="Q194" s="98"/>
      <c r="R194" s="99"/>
      <c r="S194" s="100"/>
      <c r="T194" s="101"/>
      <c r="AV194" s="102"/>
      <c r="AW194" s="102"/>
      <c r="AX194" s="102"/>
      <c r="AY194" s="102"/>
      <c r="AZ194" s="102"/>
      <c r="BA194" s="102"/>
      <c r="BB194" s="102"/>
      <c r="BC194" s="102"/>
    </row>
    <row r="195" spans="16:55" s="96" customFormat="1" ht="12.75" customHeight="1" x14ac:dyDescent="0.15">
      <c r="P195" s="97"/>
      <c r="Q195" s="98"/>
      <c r="R195" s="99"/>
      <c r="S195" s="100"/>
      <c r="T195" s="101"/>
      <c r="AV195" s="102"/>
      <c r="AW195" s="102"/>
      <c r="AX195" s="102"/>
      <c r="AY195" s="102"/>
      <c r="AZ195" s="102"/>
      <c r="BA195" s="102"/>
      <c r="BB195" s="102"/>
      <c r="BC195" s="102"/>
    </row>
    <row r="196" spans="16:55" s="96" customFormat="1" ht="12.75" customHeight="1" x14ac:dyDescent="0.15">
      <c r="P196" s="97"/>
      <c r="Q196" s="98"/>
      <c r="R196" s="99"/>
      <c r="S196" s="100"/>
      <c r="T196" s="101"/>
      <c r="AV196" s="102"/>
      <c r="AW196" s="102"/>
      <c r="AX196" s="102"/>
      <c r="AY196" s="102"/>
      <c r="AZ196" s="102"/>
      <c r="BA196" s="102"/>
      <c r="BB196" s="102"/>
      <c r="BC196" s="102"/>
    </row>
    <row r="197" spans="16:55" s="96" customFormat="1" ht="12.75" customHeight="1" x14ac:dyDescent="0.15">
      <c r="P197" s="97"/>
      <c r="Q197" s="98"/>
      <c r="R197" s="99"/>
      <c r="S197" s="100"/>
      <c r="T197" s="101"/>
      <c r="AV197" s="102"/>
      <c r="AW197" s="102"/>
      <c r="AX197" s="102"/>
      <c r="AY197" s="102"/>
      <c r="AZ197" s="102"/>
      <c r="BA197" s="102"/>
      <c r="BB197" s="102"/>
      <c r="BC197" s="102"/>
    </row>
    <row r="198" spans="16:55" s="96" customFormat="1" ht="12.75" customHeight="1" x14ac:dyDescent="0.15">
      <c r="P198" s="97"/>
      <c r="Q198" s="98"/>
      <c r="R198" s="99"/>
      <c r="S198" s="100"/>
      <c r="T198" s="101"/>
      <c r="AV198" s="102"/>
      <c r="AW198" s="102"/>
      <c r="AX198" s="102"/>
      <c r="AY198" s="102"/>
      <c r="AZ198" s="102"/>
      <c r="BA198" s="102"/>
      <c r="BB198" s="102"/>
      <c r="BC198" s="102"/>
    </row>
    <row r="199" spans="16:55" s="96" customFormat="1" ht="12.75" customHeight="1" x14ac:dyDescent="0.15">
      <c r="P199" s="97"/>
      <c r="Q199" s="98"/>
      <c r="R199" s="99"/>
      <c r="S199" s="100"/>
      <c r="T199" s="101"/>
      <c r="AV199" s="102"/>
      <c r="AW199" s="102"/>
      <c r="AX199" s="102"/>
      <c r="AY199" s="102"/>
      <c r="AZ199" s="102"/>
      <c r="BA199" s="102"/>
      <c r="BB199" s="102"/>
      <c r="BC199" s="102"/>
    </row>
    <row r="200" spans="16:55" s="96" customFormat="1" ht="12.75" customHeight="1" x14ac:dyDescent="0.15">
      <c r="P200" s="97"/>
      <c r="Q200" s="98"/>
      <c r="R200" s="99"/>
      <c r="S200" s="100"/>
      <c r="T200" s="101"/>
      <c r="AV200" s="102"/>
      <c r="AW200" s="102"/>
      <c r="AX200" s="102"/>
      <c r="AY200" s="102"/>
      <c r="AZ200" s="102"/>
      <c r="BA200" s="102"/>
      <c r="BB200" s="102"/>
      <c r="BC200" s="102"/>
    </row>
    <row r="201" spans="16:55" s="96" customFormat="1" ht="12.75" customHeight="1" x14ac:dyDescent="0.15">
      <c r="P201" s="97"/>
      <c r="Q201" s="98"/>
      <c r="R201" s="99"/>
      <c r="S201" s="100"/>
      <c r="T201" s="101"/>
      <c r="AV201" s="102"/>
      <c r="AW201" s="102"/>
      <c r="AX201" s="102"/>
      <c r="AY201" s="102"/>
      <c r="AZ201" s="102"/>
      <c r="BA201" s="102"/>
      <c r="BB201" s="102"/>
      <c r="BC201" s="102"/>
    </row>
    <row r="202" spans="16:55" s="96" customFormat="1" ht="12.75" customHeight="1" x14ac:dyDescent="0.15">
      <c r="P202" s="97"/>
      <c r="Q202" s="98"/>
      <c r="R202" s="99"/>
      <c r="S202" s="100"/>
      <c r="T202" s="101"/>
      <c r="AV202" s="102"/>
      <c r="AW202" s="102"/>
      <c r="AX202" s="102"/>
      <c r="AY202" s="102"/>
      <c r="AZ202" s="102"/>
      <c r="BA202" s="102"/>
      <c r="BB202" s="102"/>
      <c r="BC202" s="102"/>
    </row>
    <row r="203" spans="16:55" s="96" customFormat="1" ht="12.75" customHeight="1" x14ac:dyDescent="0.15">
      <c r="P203" s="97"/>
      <c r="Q203" s="98"/>
      <c r="R203" s="99"/>
      <c r="S203" s="100"/>
      <c r="T203" s="101"/>
      <c r="AV203" s="102"/>
      <c r="AW203" s="102"/>
      <c r="AX203" s="102"/>
      <c r="AY203" s="102"/>
      <c r="AZ203" s="102"/>
      <c r="BA203" s="102"/>
      <c r="BB203" s="102"/>
      <c r="BC203" s="102"/>
    </row>
    <row r="204" spans="16:55" s="96" customFormat="1" ht="12.75" customHeight="1" x14ac:dyDescent="0.15">
      <c r="P204" s="97"/>
      <c r="Q204" s="98"/>
      <c r="R204" s="99"/>
      <c r="S204" s="100"/>
      <c r="T204" s="101"/>
      <c r="AV204" s="102"/>
      <c r="AW204" s="102"/>
      <c r="AX204" s="102"/>
      <c r="AY204" s="102"/>
      <c r="AZ204" s="102"/>
      <c r="BA204" s="102"/>
      <c r="BB204" s="102"/>
      <c r="BC204" s="102"/>
    </row>
    <row r="205" spans="16:55" s="96" customFormat="1" ht="12.75" customHeight="1" x14ac:dyDescent="0.15">
      <c r="P205" s="97"/>
      <c r="Q205" s="98"/>
      <c r="R205" s="99"/>
      <c r="S205" s="100"/>
      <c r="T205" s="101"/>
      <c r="AV205" s="102"/>
      <c r="AW205" s="102"/>
      <c r="AX205" s="102"/>
      <c r="AY205" s="102"/>
      <c r="AZ205" s="102"/>
      <c r="BA205" s="102"/>
      <c r="BB205" s="102"/>
      <c r="BC205" s="102"/>
    </row>
    <row r="206" spans="16:55" s="96" customFormat="1" ht="12.75" customHeight="1" x14ac:dyDescent="0.15">
      <c r="P206" s="97"/>
      <c r="Q206" s="98"/>
      <c r="R206" s="99"/>
      <c r="S206" s="100"/>
      <c r="T206" s="101"/>
      <c r="AV206" s="102"/>
      <c r="AW206" s="102"/>
      <c r="AX206" s="102"/>
      <c r="AY206" s="102"/>
      <c r="AZ206" s="102"/>
      <c r="BA206" s="102"/>
      <c r="BB206" s="102"/>
      <c r="BC206" s="102"/>
    </row>
    <row r="207" spans="16:55" s="96" customFormat="1" ht="12.75" customHeight="1" x14ac:dyDescent="0.15">
      <c r="P207" s="97"/>
      <c r="Q207" s="98"/>
      <c r="R207" s="99"/>
      <c r="S207" s="100"/>
      <c r="T207" s="101"/>
      <c r="AV207" s="102"/>
      <c r="AW207" s="102"/>
      <c r="AX207" s="102"/>
      <c r="AY207" s="102"/>
      <c r="AZ207" s="102"/>
      <c r="BA207" s="102"/>
      <c r="BB207" s="102"/>
      <c r="BC207" s="102"/>
    </row>
    <row r="208" spans="16:55" s="96" customFormat="1" ht="12.75" customHeight="1" x14ac:dyDescent="0.15">
      <c r="P208" s="97"/>
      <c r="Q208" s="98"/>
      <c r="R208" s="99"/>
      <c r="S208" s="100"/>
      <c r="T208" s="101"/>
      <c r="AV208" s="102"/>
      <c r="AW208" s="102"/>
      <c r="AX208" s="102"/>
      <c r="AY208" s="102"/>
      <c r="AZ208" s="102"/>
      <c r="BA208" s="102"/>
      <c r="BB208" s="102"/>
      <c r="BC208" s="102"/>
    </row>
    <row r="209" spans="16:55" s="96" customFormat="1" ht="12.75" customHeight="1" x14ac:dyDescent="0.15">
      <c r="P209" s="97"/>
      <c r="Q209" s="98"/>
      <c r="R209" s="99"/>
      <c r="S209" s="100"/>
      <c r="T209" s="101"/>
      <c r="AV209" s="102"/>
      <c r="AW209" s="102"/>
      <c r="AX209" s="102"/>
      <c r="AY209" s="102"/>
      <c r="AZ209" s="102"/>
      <c r="BA209" s="102"/>
      <c r="BB209" s="102"/>
      <c r="BC209" s="102"/>
    </row>
    <row r="210" spans="16:55" s="96" customFormat="1" ht="12.75" customHeight="1" x14ac:dyDescent="0.15">
      <c r="P210" s="97"/>
      <c r="Q210" s="98"/>
      <c r="R210" s="99"/>
      <c r="S210" s="100"/>
      <c r="T210" s="101"/>
      <c r="AV210" s="102"/>
      <c r="AW210" s="102"/>
      <c r="AX210" s="102"/>
      <c r="AY210" s="102"/>
      <c r="AZ210" s="102"/>
      <c r="BA210" s="102"/>
      <c r="BB210" s="102"/>
      <c r="BC210" s="102"/>
    </row>
    <row r="211" spans="16:55" s="96" customFormat="1" ht="12.75" customHeight="1" x14ac:dyDescent="0.15">
      <c r="P211" s="97"/>
      <c r="Q211" s="98"/>
      <c r="R211" s="99"/>
      <c r="S211" s="100"/>
      <c r="T211" s="101"/>
      <c r="AV211" s="102"/>
      <c r="AW211" s="102"/>
      <c r="AX211" s="102"/>
      <c r="AY211" s="102"/>
      <c r="AZ211" s="102"/>
      <c r="BA211" s="102"/>
      <c r="BB211" s="102"/>
      <c r="BC211" s="102"/>
    </row>
    <row r="212" spans="16:55" s="96" customFormat="1" ht="12.75" customHeight="1" x14ac:dyDescent="0.15">
      <c r="P212" s="97"/>
      <c r="Q212" s="98"/>
      <c r="R212" s="99"/>
      <c r="S212" s="100"/>
      <c r="T212" s="101"/>
      <c r="AV212" s="102"/>
      <c r="AW212" s="102"/>
      <c r="AX212" s="102"/>
      <c r="AY212" s="102"/>
      <c r="AZ212" s="102"/>
      <c r="BA212" s="102"/>
      <c r="BB212" s="102"/>
      <c r="BC212" s="102"/>
    </row>
    <row r="213" spans="16:55" s="96" customFormat="1" ht="12.75" customHeight="1" x14ac:dyDescent="0.15">
      <c r="P213" s="97"/>
      <c r="Q213" s="98"/>
      <c r="R213" s="99"/>
      <c r="S213" s="100"/>
      <c r="T213" s="101"/>
      <c r="AV213" s="102"/>
      <c r="AW213" s="102"/>
      <c r="AX213" s="102"/>
      <c r="AY213" s="102"/>
      <c r="AZ213" s="102"/>
      <c r="BA213" s="102"/>
      <c r="BB213" s="102"/>
      <c r="BC213" s="102"/>
    </row>
    <row r="214" spans="16:55" s="96" customFormat="1" ht="12.75" customHeight="1" x14ac:dyDescent="0.15">
      <c r="P214" s="97"/>
      <c r="Q214" s="98"/>
      <c r="R214" s="99"/>
      <c r="S214" s="100"/>
      <c r="T214" s="101"/>
      <c r="AV214" s="102"/>
      <c r="AW214" s="102"/>
      <c r="AX214" s="102"/>
      <c r="AY214" s="102"/>
      <c r="AZ214" s="102"/>
      <c r="BA214" s="102"/>
      <c r="BB214" s="102"/>
      <c r="BC214" s="102"/>
    </row>
    <row r="215" spans="16:55" s="96" customFormat="1" ht="12.75" customHeight="1" x14ac:dyDescent="0.15">
      <c r="P215" s="97"/>
      <c r="Q215" s="98"/>
      <c r="R215" s="99"/>
      <c r="S215" s="100"/>
      <c r="T215" s="101"/>
      <c r="AV215" s="102"/>
      <c r="AW215" s="102"/>
      <c r="AX215" s="102"/>
      <c r="AY215" s="102"/>
      <c r="AZ215" s="102"/>
      <c r="BA215" s="102"/>
      <c r="BB215" s="102"/>
      <c r="BC215" s="102"/>
    </row>
    <row r="216" spans="16:55" s="96" customFormat="1" ht="12.75" customHeight="1" x14ac:dyDescent="0.15">
      <c r="P216" s="97"/>
      <c r="Q216" s="98"/>
      <c r="R216" s="99"/>
      <c r="S216" s="100"/>
      <c r="T216" s="101"/>
      <c r="AV216" s="102"/>
      <c r="AW216" s="102"/>
      <c r="AX216" s="102"/>
      <c r="AY216" s="102"/>
      <c r="AZ216" s="102"/>
      <c r="BA216" s="102"/>
      <c r="BB216" s="102"/>
      <c r="BC216" s="102"/>
    </row>
    <row r="217" spans="16:55" s="96" customFormat="1" ht="12.75" customHeight="1" x14ac:dyDescent="0.15">
      <c r="P217" s="97"/>
      <c r="Q217" s="98"/>
      <c r="R217" s="99"/>
      <c r="S217" s="100"/>
      <c r="T217" s="101"/>
      <c r="AV217" s="102"/>
      <c r="AW217" s="102"/>
      <c r="AX217" s="102"/>
      <c r="AY217" s="102"/>
      <c r="AZ217" s="102"/>
      <c r="BA217" s="102"/>
      <c r="BB217" s="102"/>
      <c r="BC217" s="102"/>
    </row>
    <row r="218" spans="16:55" s="96" customFormat="1" ht="12.75" customHeight="1" x14ac:dyDescent="0.15">
      <c r="P218" s="97"/>
      <c r="Q218" s="98"/>
      <c r="R218" s="99"/>
      <c r="S218" s="100"/>
      <c r="T218" s="101"/>
      <c r="AV218" s="102"/>
      <c r="AW218" s="102"/>
      <c r="AX218" s="102"/>
      <c r="AY218" s="102"/>
      <c r="AZ218" s="102"/>
      <c r="BA218" s="102"/>
      <c r="BB218" s="102"/>
      <c r="BC218" s="102"/>
    </row>
    <row r="219" spans="16:55" s="96" customFormat="1" ht="12.75" customHeight="1" x14ac:dyDescent="0.15">
      <c r="P219" s="97"/>
      <c r="Q219" s="98"/>
      <c r="R219" s="99"/>
      <c r="S219" s="100"/>
      <c r="T219" s="101"/>
      <c r="AV219" s="102"/>
      <c r="AW219" s="102"/>
      <c r="AX219" s="102"/>
      <c r="AY219" s="102"/>
      <c r="AZ219" s="102"/>
      <c r="BA219" s="102"/>
      <c r="BB219" s="102"/>
      <c r="BC219" s="102"/>
    </row>
    <row r="220" spans="16:55" s="96" customFormat="1" ht="12.75" customHeight="1" x14ac:dyDescent="0.15">
      <c r="P220" s="97"/>
      <c r="Q220" s="98"/>
      <c r="R220" s="99"/>
      <c r="S220" s="100"/>
      <c r="T220" s="101"/>
      <c r="AV220" s="102"/>
      <c r="AW220" s="102"/>
      <c r="AX220" s="102"/>
      <c r="AY220" s="102"/>
      <c r="AZ220" s="102"/>
      <c r="BA220" s="102"/>
      <c r="BB220" s="102"/>
      <c r="BC220" s="102"/>
    </row>
    <row r="221" spans="16:55" s="96" customFormat="1" ht="12.75" customHeight="1" x14ac:dyDescent="0.15">
      <c r="P221" s="97"/>
      <c r="Q221" s="98"/>
      <c r="R221" s="99"/>
      <c r="S221" s="100"/>
      <c r="T221" s="101"/>
      <c r="AV221" s="102"/>
      <c r="AW221" s="102"/>
      <c r="AX221" s="102"/>
      <c r="AY221" s="102"/>
      <c r="AZ221" s="102"/>
      <c r="BA221" s="102"/>
      <c r="BB221" s="102"/>
      <c r="BC221" s="102"/>
    </row>
    <row r="222" spans="16:55" s="96" customFormat="1" ht="12.75" customHeight="1" x14ac:dyDescent="0.15">
      <c r="P222" s="97"/>
      <c r="Q222" s="98"/>
      <c r="R222" s="99"/>
      <c r="S222" s="100"/>
      <c r="T222" s="101"/>
      <c r="AV222" s="102"/>
      <c r="AW222" s="102"/>
      <c r="AX222" s="102"/>
      <c r="AY222" s="102"/>
      <c r="AZ222" s="102"/>
      <c r="BA222" s="102"/>
      <c r="BB222" s="102"/>
      <c r="BC222" s="102"/>
    </row>
    <row r="223" spans="16:55" s="96" customFormat="1" ht="12.75" customHeight="1" x14ac:dyDescent="0.15">
      <c r="P223" s="97"/>
      <c r="Q223" s="98"/>
      <c r="R223" s="99"/>
      <c r="S223" s="100"/>
      <c r="T223" s="101"/>
      <c r="AV223" s="102"/>
      <c r="AW223" s="102"/>
      <c r="AX223" s="102"/>
      <c r="AY223" s="102"/>
      <c r="AZ223" s="102"/>
      <c r="BA223" s="102"/>
      <c r="BB223" s="102"/>
      <c r="BC223" s="102"/>
    </row>
    <row r="224" spans="16:55" s="96" customFormat="1" ht="12.75" customHeight="1" x14ac:dyDescent="0.15">
      <c r="P224" s="97"/>
      <c r="Q224" s="98"/>
      <c r="R224" s="99"/>
      <c r="S224" s="100"/>
      <c r="T224" s="101"/>
      <c r="AV224" s="102"/>
      <c r="AW224" s="102"/>
      <c r="AX224" s="102"/>
      <c r="AY224" s="102"/>
      <c r="AZ224" s="102"/>
      <c r="BA224" s="102"/>
      <c r="BB224" s="102"/>
      <c r="BC224" s="102"/>
    </row>
    <row r="225" spans="16:55" s="96" customFormat="1" ht="12.75" customHeight="1" x14ac:dyDescent="0.15">
      <c r="P225" s="97"/>
      <c r="Q225" s="98"/>
      <c r="R225" s="99"/>
      <c r="S225" s="100"/>
      <c r="T225" s="101"/>
      <c r="AV225" s="102"/>
      <c r="AW225" s="102"/>
      <c r="AX225" s="102"/>
      <c r="AY225" s="102"/>
      <c r="AZ225" s="102"/>
      <c r="BA225" s="102"/>
      <c r="BB225" s="102"/>
      <c r="BC225" s="102"/>
    </row>
    <row r="226" spans="16:55" s="96" customFormat="1" ht="12.75" customHeight="1" x14ac:dyDescent="0.15">
      <c r="P226" s="97"/>
      <c r="Q226" s="98"/>
      <c r="R226" s="99"/>
      <c r="S226" s="100"/>
      <c r="T226" s="101"/>
      <c r="AV226" s="102"/>
      <c r="AW226" s="102"/>
      <c r="AX226" s="102"/>
      <c r="AY226" s="102"/>
      <c r="AZ226" s="102"/>
      <c r="BA226" s="102"/>
      <c r="BB226" s="102"/>
      <c r="BC226" s="102"/>
    </row>
    <row r="227" spans="16:55" s="96" customFormat="1" ht="12.75" customHeight="1" x14ac:dyDescent="0.15">
      <c r="P227" s="97"/>
      <c r="Q227" s="98"/>
      <c r="R227" s="99"/>
      <c r="S227" s="100"/>
      <c r="T227" s="101"/>
      <c r="AV227" s="102"/>
      <c r="AW227" s="102"/>
      <c r="AX227" s="102"/>
      <c r="AY227" s="102"/>
      <c r="AZ227" s="102"/>
      <c r="BA227" s="102"/>
      <c r="BB227" s="102"/>
      <c r="BC227" s="102"/>
    </row>
    <row r="228" spans="16:55" s="96" customFormat="1" ht="12.75" customHeight="1" x14ac:dyDescent="0.15">
      <c r="P228" s="97"/>
      <c r="Q228" s="98"/>
      <c r="R228" s="99"/>
      <c r="S228" s="100"/>
      <c r="T228" s="101"/>
      <c r="AV228" s="102"/>
      <c r="AW228" s="102"/>
      <c r="AX228" s="102"/>
      <c r="AY228" s="102"/>
      <c r="AZ228" s="102"/>
      <c r="BA228" s="102"/>
      <c r="BB228" s="102"/>
      <c r="BC228" s="102"/>
    </row>
    <row r="229" spans="16:55" s="96" customFormat="1" ht="12.75" customHeight="1" x14ac:dyDescent="0.15">
      <c r="P229" s="97"/>
      <c r="Q229" s="98"/>
      <c r="R229" s="99"/>
      <c r="S229" s="100"/>
      <c r="T229" s="101"/>
      <c r="AV229" s="102"/>
      <c r="AW229" s="102"/>
      <c r="AX229" s="102"/>
      <c r="AY229" s="102"/>
      <c r="AZ229" s="102"/>
      <c r="BA229" s="102"/>
      <c r="BB229" s="102"/>
      <c r="BC229" s="102"/>
    </row>
    <row r="230" spans="16:55" s="96" customFormat="1" ht="12.75" customHeight="1" x14ac:dyDescent="0.15">
      <c r="P230" s="97"/>
      <c r="Q230" s="98"/>
      <c r="R230" s="99"/>
      <c r="S230" s="100"/>
      <c r="T230" s="101"/>
      <c r="AV230" s="102"/>
      <c r="AW230" s="102"/>
      <c r="AX230" s="102"/>
      <c r="AY230" s="102"/>
      <c r="AZ230" s="102"/>
      <c r="BA230" s="102"/>
      <c r="BB230" s="102"/>
      <c r="BC230" s="102"/>
    </row>
    <row r="231" spans="16:55" s="96" customFormat="1" ht="12.75" customHeight="1" x14ac:dyDescent="0.15">
      <c r="P231" s="97"/>
      <c r="Q231" s="98"/>
      <c r="R231" s="99"/>
      <c r="S231" s="100"/>
      <c r="T231" s="101"/>
      <c r="AV231" s="102"/>
      <c r="AW231" s="102"/>
      <c r="AX231" s="102"/>
      <c r="AY231" s="102"/>
      <c r="AZ231" s="102"/>
      <c r="BA231" s="102"/>
      <c r="BB231" s="102"/>
      <c r="BC231" s="102"/>
    </row>
    <row r="232" spans="16:55" s="96" customFormat="1" ht="12.75" customHeight="1" x14ac:dyDescent="0.15">
      <c r="P232" s="97"/>
      <c r="Q232" s="98"/>
      <c r="R232" s="99"/>
      <c r="S232" s="100"/>
      <c r="T232" s="101"/>
      <c r="AV232" s="102"/>
      <c r="AW232" s="102"/>
      <c r="AX232" s="102"/>
      <c r="AY232" s="102"/>
      <c r="AZ232" s="102"/>
      <c r="BA232" s="102"/>
      <c r="BB232" s="102"/>
      <c r="BC232" s="102"/>
    </row>
    <row r="233" spans="16:55" s="96" customFormat="1" ht="12.75" customHeight="1" x14ac:dyDescent="0.15">
      <c r="P233" s="97"/>
      <c r="Q233" s="98"/>
      <c r="R233" s="99"/>
      <c r="S233" s="100"/>
      <c r="T233" s="101"/>
      <c r="AV233" s="102"/>
      <c r="AW233" s="102"/>
      <c r="AX233" s="102"/>
      <c r="AY233" s="102"/>
      <c r="AZ233" s="102"/>
      <c r="BA233" s="102"/>
      <c r="BB233" s="102"/>
      <c r="BC233" s="102"/>
    </row>
    <row r="234" spans="16:55" s="96" customFormat="1" ht="12.75" customHeight="1" x14ac:dyDescent="0.15">
      <c r="P234" s="97"/>
      <c r="Q234" s="98"/>
      <c r="R234" s="99"/>
      <c r="S234" s="100"/>
      <c r="T234" s="101"/>
      <c r="AV234" s="102"/>
      <c r="AW234" s="102"/>
      <c r="AX234" s="102"/>
      <c r="AY234" s="102"/>
      <c r="AZ234" s="102"/>
      <c r="BA234" s="102"/>
      <c r="BB234" s="102"/>
      <c r="BC234" s="102"/>
    </row>
    <row r="235" spans="16:55" s="96" customFormat="1" ht="12.75" customHeight="1" x14ac:dyDescent="0.15">
      <c r="P235" s="97"/>
      <c r="Q235" s="98"/>
      <c r="R235" s="99"/>
      <c r="S235" s="100"/>
      <c r="T235" s="101"/>
      <c r="AV235" s="102"/>
      <c r="AW235" s="102"/>
      <c r="AX235" s="102"/>
      <c r="AY235" s="102"/>
      <c r="AZ235" s="102"/>
      <c r="BA235" s="102"/>
      <c r="BB235" s="102"/>
      <c r="BC235" s="102"/>
    </row>
    <row r="236" spans="16:55" s="96" customFormat="1" ht="12.75" customHeight="1" x14ac:dyDescent="0.15">
      <c r="P236" s="97"/>
      <c r="Q236" s="98"/>
      <c r="R236" s="99"/>
      <c r="S236" s="100"/>
      <c r="T236" s="101"/>
      <c r="AV236" s="102"/>
      <c r="AW236" s="102"/>
      <c r="AX236" s="102"/>
      <c r="AY236" s="102"/>
      <c r="AZ236" s="102"/>
      <c r="BA236" s="102"/>
      <c r="BB236" s="102"/>
      <c r="BC236" s="102"/>
    </row>
    <row r="237" spans="16:55" s="96" customFormat="1" ht="12.75" customHeight="1" x14ac:dyDescent="0.15">
      <c r="P237" s="97"/>
      <c r="Q237" s="98"/>
      <c r="R237" s="99"/>
      <c r="S237" s="100"/>
      <c r="T237" s="101"/>
      <c r="AV237" s="102"/>
      <c r="AW237" s="102"/>
      <c r="AX237" s="102"/>
      <c r="AY237" s="102"/>
      <c r="AZ237" s="102"/>
      <c r="BA237" s="102"/>
      <c r="BB237" s="102"/>
      <c r="BC237" s="102"/>
    </row>
    <row r="238" spans="16:55" s="96" customFormat="1" ht="12.75" customHeight="1" x14ac:dyDescent="0.15">
      <c r="P238" s="97"/>
      <c r="Q238" s="98"/>
      <c r="R238" s="99"/>
      <c r="S238" s="100"/>
      <c r="T238" s="101"/>
      <c r="AV238" s="102"/>
      <c r="AW238" s="102"/>
      <c r="AX238" s="102"/>
      <c r="AY238" s="102"/>
      <c r="AZ238" s="102"/>
      <c r="BA238" s="102"/>
      <c r="BB238" s="102"/>
      <c r="BC238" s="102"/>
    </row>
    <row r="239" spans="16:55" s="96" customFormat="1" ht="12.75" customHeight="1" x14ac:dyDescent="0.15">
      <c r="P239" s="97"/>
      <c r="Q239" s="98"/>
      <c r="R239" s="99"/>
      <c r="S239" s="100"/>
      <c r="T239" s="101"/>
      <c r="AV239" s="102"/>
      <c r="AW239" s="102"/>
      <c r="AX239" s="102"/>
      <c r="AY239" s="102"/>
      <c r="AZ239" s="102"/>
      <c r="BA239" s="102"/>
      <c r="BB239" s="102"/>
      <c r="BC239" s="102"/>
    </row>
    <row r="240" spans="16:55" s="96" customFormat="1" ht="12.75" customHeight="1" x14ac:dyDescent="0.15">
      <c r="P240" s="97"/>
      <c r="Q240" s="98"/>
      <c r="R240" s="99"/>
      <c r="S240" s="100"/>
      <c r="T240" s="101"/>
      <c r="AV240" s="102"/>
      <c r="AW240" s="102"/>
      <c r="AX240" s="102"/>
      <c r="AY240" s="102"/>
      <c r="AZ240" s="102"/>
      <c r="BA240" s="102"/>
      <c r="BB240" s="102"/>
      <c r="BC240" s="102"/>
    </row>
    <row r="241" spans="16:55" s="96" customFormat="1" ht="12.75" customHeight="1" x14ac:dyDescent="0.15">
      <c r="P241" s="97"/>
      <c r="Q241" s="98"/>
      <c r="R241" s="99"/>
      <c r="S241" s="100"/>
      <c r="T241" s="101"/>
      <c r="AV241" s="102"/>
      <c r="AW241" s="102"/>
      <c r="AX241" s="102"/>
      <c r="AY241" s="102"/>
      <c r="AZ241" s="102"/>
      <c r="BA241" s="102"/>
      <c r="BB241" s="102"/>
      <c r="BC241" s="102"/>
    </row>
    <row r="242" spans="16:55" s="96" customFormat="1" ht="12.75" customHeight="1" x14ac:dyDescent="0.15">
      <c r="P242" s="97"/>
      <c r="Q242" s="98"/>
      <c r="R242" s="99"/>
      <c r="S242" s="100"/>
      <c r="T242" s="101"/>
      <c r="AV242" s="102"/>
      <c r="AW242" s="102"/>
      <c r="AX242" s="102"/>
      <c r="AY242" s="102"/>
      <c r="AZ242" s="102"/>
      <c r="BA242" s="102"/>
      <c r="BB242" s="102"/>
      <c r="BC242" s="102"/>
    </row>
    <row r="243" spans="16:55" s="96" customFormat="1" ht="12.75" customHeight="1" x14ac:dyDescent="0.15">
      <c r="P243" s="97"/>
      <c r="Q243" s="98"/>
      <c r="R243" s="99"/>
      <c r="S243" s="100"/>
      <c r="T243" s="101"/>
      <c r="AV243" s="102"/>
      <c r="AW243" s="102"/>
      <c r="AX243" s="102"/>
      <c r="AY243" s="102"/>
      <c r="AZ243" s="102"/>
      <c r="BA243" s="102"/>
      <c r="BB243" s="102"/>
      <c r="BC243" s="102"/>
    </row>
    <row r="244" spans="16:55" s="96" customFormat="1" ht="12.75" customHeight="1" x14ac:dyDescent="0.15">
      <c r="P244" s="97"/>
      <c r="Q244" s="98"/>
      <c r="R244" s="99"/>
      <c r="S244" s="100"/>
      <c r="T244" s="101"/>
      <c r="AV244" s="102"/>
      <c r="AW244" s="102"/>
      <c r="AX244" s="102"/>
      <c r="AY244" s="102"/>
      <c r="AZ244" s="102"/>
      <c r="BA244" s="102"/>
      <c r="BB244" s="102"/>
      <c r="BC244" s="102"/>
    </row>
    <row r="245" spans="16:55" s="96" customFormat="1" ht="12.75" customHeight="1" x14ac:dyDescent="0.15">
      <c r="P245" s="97"/>
      <c r="Q245" s="98"/>
      <c r="R245" s="99"/>
      <c r="S245" s="100"/>
      <c r="T245" s="101"/>
      <c r="AV245" s="102"/>
      <c r="AW245" s="102"/>
      <c r="AX245" s="102"/>
      <c r="AY245" s="102"/>
      <c r="AZ245" s="102"/>
      <c r="BA245" s="102"/>
      <c r="BB245" s="102"/>
      <c r="BC245" s="102"/>
    </row>
    <row r="246" spans="16:55" s="96" customFormat="1" ht="12.75" customHeight="1" x14ac:dyDescent="0.15">
      <c r="P246" s="97"/>
      <c r="Q246" s="98"/>
      <c r="R246" s="99"/>
      <c r="S246" s="100"/>
      <c r="T246" s="101"/>
      <c r="AV246" s="102"/>
      <c r="AW246" s="102"/>
      <c r="AX246" s="102"/>
      <c r="AY246" s="102"/>
      <c r="AZ246" s="102"/>
      <c r="BA246" s="102"/>
      <c r="BB246" s="102"/>
      <c r="BC246" s="102"/>
    </row>
    <row r="247" spans="16:55" s="96" customFormat="1" ht="12.75" customHeight="1" x14ac:dyDescent="0.15">
      <c r="P247" s="97"/>
      <c r="Q247" s="98"/>
      <c r="R247" s="99"/>
      <c r="S247" s="100"/>
      <c r="T247" s="101"/>
      <c r="AV247" s="102"/>
      <c r="AW247" s="102"/>
      <c r="AX247" s="102"/>
      <c r="AY247" s="102"/>
      <c r="AZ247" s="102"/>
      <c r="BA247" s="102"/>
      <c r="BB247" s="102"/>
      <c r="BC247" s="102"/>
    </row>
    <row r="248" spans="16:55" s="96" customFormat="1" ht="12.75" customHeight="1" x14ac:dyDescent="0.15">
      <c r="P248" s="97"/>
      <c r="Q248" s="98"/>
      <c r="R248" s="99"/>
      <c r="S248" s="100"/>
      <c r="T248" s="101"/>
      <c r="AV248" s="102"/>
      <c r="AW248" s="102"/>
      <c r="AX248" s="102"/>
      <c r="AY248" s="102"/>
      <c r="AZ248" s="102"/>
      <c r="BA248" s="102"/>
      <c r="BB248" s="102"/>
      <c r="BC248" s="102"/>
    </row>
    <row r="249" spans="16:55" s="96" customFormat="1" ht="12.75" customHeight="1" x14ac:dyDescent="0.15">
      <c r="P249" s="97"/>
      <c r="Q249" s="98"/>
      <c r="R249" s="99"/>
      <c r="S249" s="100"/>
      <c r="T249" s="101"/>
      <c r="AV249" s="102"/>
      <c r="AW249" s="102"/>
      <c r="AX249" s="102"/>
      <c r="AY249" s="102"/>
      <c r="AZ249" s="102"/>
      <c r="BA249" s="102"/>
      <c r="BB249" s="102"/>
      <c r="BC249" s="102"/>
    </row>
    <row r="250" spans="16:55" s="96" customFormat="1" ht="12.75" customHeight="1" x14ac:dyDescent="0.15">
      <c r="P250" s="97"/>
      <c r="Q250" s="98"/>
      <c r="R250" s="99"/>
      <c r="S250" s="100"/>
      <c r="T250" s="101"/>
      <c r="AV250" s="102"/>
      <c r="AW250" s="102"/>
      <c r="AX250" s="102"/>
      <c r="AY250" s="102"/>
      <c r="AZ250" s="102"/>
      <c r="BA250" s="102"/>
      <c r="BB250" s="102"/>
      <c r="BC250" s="102"/>
    </row>
    <row r="251" spans="16:55" s="96" customFormat="1" ht="12.75" customHeight="1" x14ac:dyDescent="0.15">
      <c r="P251" s="97"/>
      <c r="Q251" s="98"/>
      <c r="R251" s="99"/>
      <c r="S251" s="100"/>
      <c r="T251" s="101"/>
      <c r="AV251" s="102"/>
      <c r="AW251" s="102"/>
      <c r="AX251" s="102"/>
      <c r="AY251" s="102"/>
      <c r="AZ251" s="102"/>
      <c r="BA251" s="102"/>
      <c r="BB251" s="102"/>
      <c r="BC251" s="102"/>
    </row>
    <row r="252" spans="16:55" s="96" customFormat="1" ht="12.75" customHeight="1" x14ac:dyDescent="0.15">
      <c r="P252" s="97"/>
      <c r="Q252" s="98"/>
      <c r="R252" s="99"/>
      <c r="S252" s="100"/>
      <c r="T252" s="101"/>
      <c r="AV252" s="102"/>
      <c r="AW252" s="102"/>
      <c r="AX252" s="102"/>
      <c r="AY252" s="102"/>
      <c r="AZ252" s="102"/>
      <c r="BA252" s="102"/>
      <c r="BB252" s="102"/>
      <c r="BC252" s="102"/>
    </row>
    <row r="253" spans="16:55" s="96" customFormat="1" ht="12.75" customHeight="1" x14ac:dyDescent="0.15">
      <c r="P253" s="97"/>
      <c r="Q253" s="98"/>
      <c r="R253" s="99"/>
      <c r="S253" s="100"/>
      <c r="T253" s="101"/>
      <c r="AV253" s="102"/>
      <c r="AW253" s="102"/>
      <c r="AX253" s="102"/>
      <c r="AY253" s="102"/>
      <c r="AZ253" s="102"/>
      <c r="BA253" s="102"/>
      <c r="BB253" s="102"/>
      <c r="BC253" s="102"/>
    </row>
    <row r="254" spans="16:55" s="96" customFormat="1" ht="12.75" customHeight="1" x14ac:dyDescent="0.15">
      <c r="P254" s="97"/>
      <c r="Q254" s="98"/>
      <c r="R254" s="99"/>
      <c r="S254" s="100"/>
      <c r="T254" s="101"/>
      <c r="AV254" s="102"/>
      <c r="AW254" s="102"/>
      <c r="AX254" s="102"/>
      <c r="AY254" s="102"/>
      <c r="AZ254" s="102"/>
      <c r="BA254" s="102"/>
      <c r="BB254" s="102"/>
      <c r="BC254" s="102"/>
    </row>
    <row r="255" spans="16:55" s="96" customFormat="1" ht="12.75" customHeight="1" x14ac:dyDescent="0.15">
      <c r="P255" s="97"/>
      <c r="Q255" s="98"/>
      <c r="R255" s="99"/>
      <c r="S255" s="100"/>
      <c r="T255" s="101"/>
      <c r="AV255" s="102"/>
      <c r="AW255" s="102"/>
      <c r="AX255" s="102"/>
      <c r="AY255" s="102"/>
      <c r="AZ255" s="102"/>
      <c r="BA255" s="102"/>
      <c r="BB255" s="102"/>
      <c r="BC255" s="102"/>
    </row>
    <row r="256" spans="16:55" s="96" customFormat="1" ht="12.75" customHeight="1" x14ac:dyDescent="0.15">
      <c r="P256" s="97"/>
      <c r="Q256" s="98"/>
      <c r="R256" s="99"/>
      <c r="S256" s="100"/>
      <c r="T256" s="101"/>
      <c r="AV256" s="102"/>
      <c r="AW256" s="102"/>
      <c r="AX256" s="102"/>
      <c r="AY256" s="102"/>
      <c r="AZ256" s="102"/>
      <c r="BA256" s="102"/>
      <c r="BB256" s="102"/>
      <c r="BC256" s="102"/>
    </row>
    <row r="257" spans="16:55" s="96" customFormat="1" ht="12.75" customHeight="1" x14ac:dyDescent="0.15">
      <c r="P257" s="97"/>
      <c r="Q257" s="98"/>
      <c r="R257" s="99"/>
      <c r="S257" s="100"/>
      <c r="T257" s="101"/>
      <c r="AV257" s="102"/>
      <c r="AW257" s="102"/>
      <c r="AX257" s="102"/>
      <c r="AY257" s="102"/>
      <c r="AZ257" s="102"/>
      <c r="BA257" s="102"/>
      <c r="BB257" s="102"/>
      <c r="BC257" s="102"/>
    </row>
    <row r="258" spans="16:55" s="96" customFormat="1" ht="12.75" customHeight="1" x14ac:dyDescent="0.15">
      <c r="P258" s="97"/>
      <c r="Q258" s="98"/>
      <c r="R258" s="99"/>
      <c r="S258" s="100"/>
      <c r="T258" s="101"/>
      <c r="AV258" s="102"/>
      <c r="AW258" s="102"/>
      <c r="AX258" s="102"/>
      <c r="AY258" s="102"/>
      <c r="AZ258" s="102"/>
      <c r="BA258" s="102"/>
      <c r="BB258" s="102"/>
      <c r="BC258" s="102"/>
    </row>
    <row r="259" spans="16:55" s="96" customFormat="1" ht="12.75" customHeight="1" x14ac:dyDescent="0.15">
      <c r="P259" s="97"/>
      <c r="Q259" s="98"/>
      <c r="R259" s="99"/>
      <c r="S259" s="100"/>
      <c r="T259" s="101"/>
      <c r="AV259" s="102"/>
      <c r="AW259" s="102"/>
      <c r="AX259" s="102"/>
      <c r="AY259" s="102"/>
      <c r="AZ259" s="102"/>
      <c r="BA259" s="102"/>
      <c r="BB259" s="102"/>
      <c r="BC259" s="102"/>
    </row>
    <row r="260" spans="16:55" s="96" customFormat="1" ht="12.75" customHeight="1" x14ac:dyDescent="0.15">
      <c r="P260" s="97"/>
      <c r="Q260" s="98"/>
      <c r="R260" s="99"/>
      <c r="S260" s="100"/>
      <c r="T260" s="101"/>
      <c r="AV260" s="102"/>
      <c r="AW260" s="102"/>
      <c r="AX260" s="102"/>
      <c r="AY260" s="102"/>
      <c r="AZ260" s="102"/>
      <c r="BA260" s="102"/>
      <c r="BB260" s="102"/>
      <c r="BC260" s="102"/>
    </row>
    <row r="261" spans="16:55" s="96" customFormat="1" ht="12.75" customHeight="1" x14ac:dyDescent="0.15">
      <c r="P261" s="97"/>
      <c r="Q261" s="98"/>
      <c r="R261" s="99"/>
      <c r="S261" s="100"/>
      <c r="T261" s="101"/>
      <c r="AV261" s="102"/>
      <c r="AW261" s="102"/>
      <c r="AX261" s="102"/>
      <c r="AY261" s="102"/>
      <c r="AZ261" s="102"/>
      <c r="BA261" s="102"/>
      <c r="BB261" s="102"/>
      <c r="BC261" s="102"/>
    </row>
    <row r="262" spans="16:55" s="96" customFormat="1" ht="12.75" customHeight="1" x14ac:dyDescent="0.15">
      <c r="P262" s="97"/>
      <c r="Q262" s="98"/>
      <c r="R262" s="99"/>
      <c r="S262" s="100"/>
      <c r="T262" s="101"/>
      <c r="AV262" s="102"/>
      <c r="AW262" s="102"/>
      <c r="AX262" s="102"/>
      <c r="AY262" s="102"/>
      <c r="AZ262" s="102"/>
      <c r="BA262" s="102"/>
      <c r="BB262" s="102"/>
      <c r="BC262" s="102"/>
    </row>
    <row r="263" spans="16:55" s="96" customFormat="1" ht="12.75" customHeight="1" x14ac:dyDescent="0.15">
      <c r="P263" s="97"/>
      <c r="Q263" s="98"/>
      <c r="R263" s="99"/>
      <c r="S263" s="100"/>
      <c r="T263" s="101"/>
      <c r="AV263" s="102"/>
      <c r="AW263" s="102"/>
      <c r="AX263" s="102"/>
      <c r="AY263" s="102"/>
      <c r="AZ263" s="102"/>
      <c r="BA263" s="102"/>
      <c r="BB263" s="102"/>
      <c r="BC263" s="102"/>
    </row>
    <row r="264" spans="16:55" s="96" customFormat="1" ht="12.75" customHeight="1" x14ac:dyDescent="0.15">
      <c r="P264" s="97"/>
      <c r="Q264" s="98"/>
      <c r="R264" s="99"/>
      <c r="S264" s="100"/>
      <c r="T264" s="101"/>
      <c r="AV264" s="102"/>
      <c r="AW264" s="102"/>
      <c r="AX264" s="102"/>
      <c r="AY264" s="102"/>
      <c r="AZ264" s="102"/>
      <c r="BA264" s="102"/>
      <c r="BB264" s="102"/>
      <c r="BC264" s="102"/>
    </row>
    <row r="265" spans="16:55" s="96" customFormat="1" ht="12.75" customHeight="1" x14ac:dyDescent="0.15">
      <c r="P265" s="97"/>
      <c r="Q265" s="98"/>
      <c r="R265" s="99"/>
      <c r="S265" s="100"/>
      <c r="T265" s="101"/>
      <c r="AV265" s="102"/>
      <c r="AW265" s="102"/>
      <c r="AX265" s="102"/>
      <c r="AY265" s="102"/>
      <c r="AZ265" s="102"/>
      <c r="BA265" s="102"/>
      <c r="BB265" s="102"/>
      <c r="BC265" s="102"/>
    </row>
    <row r="266" spans="16:55" s="96" customFormat="1" ht="12.75" customHeight="1" x14ac:dyDescent="0.15">
      <c r="P266" s="97"/>
      <c r="Q266" s="98"/>
      <c r="R266" s="99"/>
      <c r="S266" s="100"/>
      <c r="T266" s="101"/>
      <c r="AV266" s="102"/>
      <c r="AW266" s="102"/>
      <c r="AX266" s="102"/>
      <c r="AY266" s="102"/>
      <c r="AZ266" s="102"/>
      <c r="BA266" s="102"/>
      <c r="BB266" s="102"/>
      <c r="BC266" s="102"/>
    </row>
    <row r="267" spans="16:55" s="96" customFormat="1" ht="12.75" customHeight="1" x14ac:dyDescent="0.15">
      <c r="P267" s="97"/>
      <c r="Q267" s="98"/>
      <c r="R267" s="99"/>
      <c r="S267" s="100"/>
      <c r="T267" s="101"/>
      <c r="AV267" s="102"/>
      <c r="AW267" s="102"/>
      <c r="AX267" s="102"/>
      <c r="AY267" s="102"/>
      <c r="AZ267" s="102"/>
      <c r="BA267" s="102"/>
      <c r="BB267" s="102"/>
      <c r="BC267" s="102"/>
    </row>
    <row r="268" spans="16:55" s="96" customFormat="1" ht="12.75" customHeight="1" x14ac:dyDescent="0.15">
      <c r="P268" s="97"/>
      <c r="Q268" s="98"/>
      <c r="R268" s="99"/>
      <c r="S268" s="100"/>
      <c r="T268" s="101"/>
      <c r="AV268" s="102"/>
      <c r="AW268" s="102"/>
      <c r="AX268" s="102"/>
      <c r="AY268" s="102"/>
      <c r="AZ268" s="102"/>
      <c r="BA268" s="102"/>
      <c r="BB268" s="102"/>
      <c r="BC268" s="102"/>
    </row>
    <row r="269" spans="16:55" s="96" customFormat="1" ht="12.75" customHeight="1" x14ac:dyDescent="0.15">
      <c r="P269" s="97"/>
      <c r="Q269" s="98"/>
      <c r="R269" s="99"/>
      <c r="S269" s="100"/>
      <c r="T269" s="101"/>
      <c r="AV269" s="102"/>
      <c r="AW269" s="102"/>
      <c r="AX269" s="102"/>
      <c r="AY269" s="102"/>
      <c r="AZ269" s="102"/>
      <c r="BA269" s="102"/>
      <c r="BB269" s="102"/>
      <c r="BC269" s="102"/>
    </row>
    <row r="270" spans="16:55" s="96" customFormat="1" ht="12.75" customHeight="1" x14ac:dyDescent="0.15">
      <c r="P270" s="97"/>
      <c r="Q270" s="98"/>
      <c r="R270" s="99"/>
      <c r="S270" s="100"/>
      <c r="T270" s="101"/>
      <c r="AV270" s="102"/>
      <c r="AW270" s="102"/>
      <c r="AX270" s="102"/>
      <c r="AY270" s="102"/>
      <c r="AZ270" s="102"/>
      <c r="BA270" s="102"/>
      <c r="BB270" s="102"/>
      <c r="BC270" s="102"/>
    </row>
    <row r="271" spans="16:55" s="96" customFormat="1" ht="12.75" customHeight="1" x14ac:dyDescent="0.15">
      <c r="P271" s="97"/>
      <c r="Q271" s="98"/>
      <c r="R271" s="99"/>
      <c r="S271" s="100"/>
      <c r="T271" s="101"/>
      <c r="AV271" s="102"/>
      <c r="AW271" s="102"/>
      <c r="AX271" s="102"/>
      <c r="AY271" s="102"/>
      <c r="AZ271" s="102"/>
      <c r="BA271" s="102"/>
      <c r="BB271" s="102"/>
      <c r="BC271" s="102"/>
    </row>
    <row r="272" spans="16:55" s="96" customFormat="1" ht="12.75" customHeight="1" x14ac:dyDescent="0.15">
      <c r="P272" s="97"/>
      <c r="Q272" s="98"/>
      <c r="R272" s="99"/>
      <c r="S272" s="100"/>
      <c r="T272" s="101"/>
      <c r="AV272" s="102"/>
      <c r="AW272" s="102"/>
      <c r="AX272" s="102"/>
      <c r="AY272" s="102"/>
      <c r="AZ272" s="102"/>
      <c r="BA272" s="102"/>
      <c r="BB272" s="102"/>
      <c r="BC272" s="102"/>
    </row>
    <row r="273" spans="16:55" s="96" customFormat="1" ht="12.75" customHeight="1" x14ac:dyDescent="0.15">
      <c r="P273" s="97"/>
      <c r="Q273" s="98"/>
      <c r="R273" s="99"/>
      <c r="S273" s="100"/>
      <c r="T273" s="101"/>
      <c r="AV273" s="102"/>
      <c r="AW273" s="102"/>
      <c r="AX273" s="102"/>
      <c r="AY273" s="102"/>
      <c r="AZ273" s="102"/>
      <c r="BA273" s="102"/>
      <c r="BB273" s="102"/>
      <c r="BC273" s="102"/>
    </row>
    <row r="274" spans="16:55" s="96" customFormat="1" ht="12.75" customHeight="1" x14ac:dyDescent="0.15">
      <c r="P274" s="97"/>
      <c r="Q274" s="98"/>
      <c r="R274" s="99"/>
      <c r="S274" s="100"/>
      <c r="T274" s="101"/>
      <c r="AV274" s="102"/>
      <c r="AW274" s="102"/>
      <c r="AX274" s="102"/>
      <c r="AY274" s="102"/>
      <c r="AZ274" s="102"/>
      <c r="BA274" s="102"/>
      <c r="BB274" s="102"/>
      <c r="BC274" s="102"/>
    </row>
    <row r="275" spans="16:55" s="96" customFormat="1" ht="12.75" customHeight="1" x14ac:dyDescent="0.15">
      <c r="P275" s="97"/>
      <c r="Q275" s="98"/>
      <c r="R275" s="99"/>
      <c r="S275" s="100"/>
      <c r="T275" s="101"/>
      <c r="AV275" s="102"/>
      <c r="AW275" s="102"/>
      <c r="AX275" s="102"/>
      <c r="AY275" s="102"/>
      <c r="AZ275" s="102"/>
      <c r="BA275" s="102"/>
      <c r="BB275" s="102"/>
      <c r="BC275" s="102"/>
    </row>
    <row r="276" spans="16:55" s="96" customFormat="1" ht="12.75" customHeight="1" x14ac:dyDescent="0.15">
      <c r="P276" s="97"/>
      <c r="Q276" s="98"/>
      <c r="R276" s="99"/>
      <c r="S276" s="100"/>
      <c r="T276" s="101"/>
      <c r="AV276" s="102"/>
      <c r="AW276" s="102"/>
      <c r="AX276" s="102"/>
      <c r="AY276" s="102"/>
      <c r="AZ276" s="102"/>
      <c r="BA276" s="102"/>
      <c r="BB276" s="102"/>
      <c r="BC276" s="102"/>
    </row>
    <row r="277" spans="16:55" s="96" customFormat="1" ht="12.75" customHeight="1" x14ac:dyDescent="0.15">
      <c r="P277" s="97"/>
      <c r="Q277" s="98"/>
      <c r="R277" s="99"/>
      <c r="S277" s="100"/>
      <c r="T277" s="101"/>
      <c r="AV277" s="102"/>
      <c r="AW277" s="102"/>
      <c r="AX277" s="102"/>
      <c r="AY277" s="102"/>
      <c r="AZ277" s="102"/>
      <c r="BA277" s="102"/>
      <c r="BB277" s="102"/>
      <c r="BC277" s="102"/>
    </row>
    <row r="278" spans="16:55" s="96" customFormat="1" ht="12.75" customHeight="1" x14ac:dyDescent="0.15">
      <c r="P278" s="97"/>
      <c r="Q278" s="98"/>
      <c r="R278" s="99"/>
      <c r="S278" s="100"/>
      <c r="T278" s="101"/>
      <c r="AV278" s="102"/>
      <c r="AW278" s="102"/>
      <c r="AX278" s="102"/>
      <c r="AY278" s="102"/>
      <c r="AZ278" s="102"/>
      <c r="BA278" s="102"/>
      <c r="BB278" s="102"/>
      <c r="BC278" s="102"/>
    </row>
    <row r="279" spans="16:55" s="96" customFormat="1" ht="12.75" customHeight="1" x14ac:dyDescent="0.15">
      <c r="P279" s="97"/>
      <c r="Q279" s="98"/>
      <c r="R279" s="99"/>
      <c r="S279" s="100"/>
      <c r="T279" s="101"/>
      <c r="AV279" s="102"/>
      <c r="AW279" s="102"/>
      <c r="AX279" s="102"/>
      <c r="AY279" s="102"/>
      <c r="AZ279" s="102"/>
      <c r="BA279" s="102"/>
      <c r="BB279" s="102"/>
      <c r="BC279" s="102"/>
    </row>
    <row r="280" spans="16:55" s="96" customFormat="1" ht="12.75" customHeight="1" x14ac:dyDescent="0.15">
      <c r="P280" s="97"/>
      <c r="Q280" s="98"/>
      <c r="R280" s="99"/>
      <c r="S280" s="100"/>
      <c r="T280" s="101"/>
      <c r="AV280" s="102"/>
      <c r="AW280" s="102"/>
      <c r="AX280" s="102"/>
      <c r="AY280" s="102"/>
      <c r="AZ280" s="102"/>
      <c r="BA280" s="102"/>
      <c r="BB280" s="102"/>
      <c r="BC280" s="102"/>
    </row>
    <row r="281" spans="16:55" s="96" customFormat="1" ht="12.75" customHeight="1" x14ac:dyDescent="0.15">
      <c r="P281" s="97"/>
      <c r="Q281" s="98"/>
      <c r="R281" s="99"/>
      <c r="S281" s="100"/>
      <c r="T281" s="101"/>
      <c r="AV281" s="102"/>
      <c r="AW281" s="102"/>
      <c r="AX281" s="102"/>
      <c r="AY281" s="102"/>
      <c r="AZ281" s="102"/>
      <c r="BA281" s="102"/>
      <c r="BB281" s="102"/>
      <c r="BC281" s="102"/>
    </row>
    <row r="282" spans="16:55" s="96" customFormat="1" ht="12.75" customHeight="1" x14ac:dyDescent="0.15">
      <c r="P282" s="97"/>
      <c r="Q282" s="98"/>
      <c r="R282" s="99"/>
      <c r="S282" s="100"/>
      <c r="T282" s="101"/>
      <c r="AV282" s="102"/>
      <c r="AW282" s="102"/>
      <c r="AX282" s="102"/>
      <c r="AY282" s="102"/>
      <c r="AZ282" s="102"/>
      <c r="BA282" s="102"/>
      <c r="BB282" s="102"/>
      <c r="BC282" s="102"/>
    </row>
    <row r="283" spans="16:55" s="96" customFormat="1" ht="12.75" customHeight="1" x14ac:dyDescent="0.15">
      <c r="P283" s="97"/>
      <c r="Q283" s="98"/>
      <c r="R283" s="99"/>
      <c r="S283" s="100"/>
      <c r="T283" s="101"/>
      <c r="AV283" s="102"/>
      <c r="AW283" s="102"/>
      <c r="AX283" s="102"/>
      <c r="AY283" s="102"/>
      <c r="AZ283" s="102"/>
      <c r="BA283" s="102"/>
      <c r="BB283" s="102"/>
      <c r="BC283" s="102"/>
    </row>
    <row r="284" spans="16:55" s="96" customFormat="1" ht="12.75" customHeight="1" x14ac:dyDescent="0.15">
      <c r="P284" s="97"/>
      <c r="Q284" s="98"/>
      <c r="R284" s="99"/>
      <c r="S284" s="100"/>
      <c r="T284" s="101"/>
      <c r="AV284" s="102"/>
      <c r="AW284" s="102"/>
      <c r="AX284" s="102"/>
      <c r="AY284" s="102"/>
      <c r="AZ284" s="102"/>
      <c r="BA284" s="102"/>
      <c r="BB284" s="102"/>
      <c r="BC284" s="102"/>
    </row>
    <row r="285" spans="16:55" s="96" customFormat="1" ht="12.75" customHeight="1" x14ac:dyDescent="0.15">
      <c r="P285" s="97"/>
      <c r="Q285" s="98"/>
      <c r="R285" s="99"/>
      <c r="S285" s="100"/>
      <c r="T285" s="101"/>
      <c r="AV285" s="102"/>
      <c r="AW285" s="102"/>
      <c r="AX285" s="102"/>
      <c r="AY285" s="102"/>
      <c r="AZ285" s="102"/>
      <c r="BA285" s="102"/>
      <c r="BB285" s="102"/>
      <c r="BC285" s="102"/>
    </row>
    <row r="286" spans="16:55" s="96" customFormat="1" ht="12.75" customHeight="1" x14ac:dyDescent="0.15">
      <c r="P286" s="97"/>
      <c r="Q286" s="98"/>
      <c r="R286" s="99"/>
      <c r="S286" s="100"/>
      <c r="T286" s="101"/>
      <c r="AV286" s="102"/>
      <c r="AW286" s="102"/>
      <c r="AX286" s="102"/>
      <c r="AY286" s="102"/>
      <c r="AZ286" s="102"/>
      <c r="BA286" s="102"/>
      <c r="BB286" s="102"/>
      <c r="BC286" s="102"/>
    </row>
    <row r="287" spans="16:55" s="96" customFormat="1" ht="12.75" customHeight="1" x14ac:dyDescent="0.15">
      <c r="P287" s="97"/>
      <c r="Q287" s="98"/>
      <c r="R287" s="99"/>
      <c r="S287" s="100"/>
      <c r="T287" s="101"/>
      <c r="AV287" s="102"/>
      <c r="AW287" s="102"/>
      <c r="AX287" s="102"/>
      <c r="AY287" s="102"/>
      <c r="AZ287" s="102"/>
      <c r="BA287" s="102"/>
      <c r="BB287" s="102"/>
      <c r="BC287" s="102"/>
    </row>
    <row r="288" spans="16:55" s="96" customFormat="1" ht="12.75" customHeight="1" x14ac:dyDescent="0.15">
      <c r="P288" s="97"/>
      <c r="Q288" s="98"/>
      <c r="R288" s="99"/>
      <c r="S288" s="100"/>
      <c r="T288" s="101"/>
      <c r="AV288" s="102"/>
      <c r="AW288" s="102"/>
      <c r="AX288" s="102"/>
      <c r="AY288" s="102"/>
      <c r="AZ288" s="102"/>
      <c r="BA288" s="102"/>
      <c r="BB288" s="102"/>
      <c r="BC288" s="102"/>
    </row>
    <row r="289" spans="16:55" s="96" customFormat="1" ht="12.75" customHeight="1" x14ac:dyDescent="0.15">
      <c r="P289" s="97"/>
      <c r="Q289" s="98"/>
      <c r="R289" s="99"/>
      <c r="S289" s="100"/>
      <c r="T289" s="101"/>
      <c r="AV289" s="102"/>
      <c r="AW289" s="102"/>
      <c r="AX289" s="102"/>
      <c r="AY289" s="102"/>
      <c r="AZ289" s="102"/>
      <c r="BA289" s="102"/>
      <c r="BB289" s="102"/>
      <c r="BC289" s="102"/>
    </row>
    <row r="290" spans="16:55" s="96" customFormat="1" ht="12.75" customHeight="1" x14ac:dyDescent="0.15">
      <c r="P290" s="97"/>
      <c r="Q290" s="98"/>
      <c r="R290" s="99"/>
      <c r="S290" s="100"/>
      <c r="T290" s="101"/>
      <c r="AV290" s="102"/>
      <c r="AW290" s="102"/>
      <c r="AX290" s="102"/>
      <c r="AY290" s="102"/>
      <c r="AZ290" s="102"/>
      <c r="BA290" s="102"/>
      <c r="BB290" s="102"/>
      <c r="BC290" s="102"/>
    </row>
    <row r="291" spans="16:55" s="96" customFormat="1" ht="12.75" customHeight="1" x14ac:dyDescent="0.15">
      <c r="P291" s="97"/>
      <c r="Q291" s="98"/>
      <c r="R291" s="99"/>
      <c r="S291" s="100"/>
      <c r="T291" s="101"/>
      <c r="AV291" s="102"/>
      <c r="AW291" s="102"/>
      <c r="AX291" s="102"/>
      <c r="AY291" s="102"/>
      <c r="AZ291" s="102"/>
      <c r="BA291" s="102"/>
      <c r="BB291" s="102"/>
      <c r="BC291" s="102"/>
    </row>
    <row r="292" spans="16:55" s="96" customFormat="1" ht="12.75" customHeight="1" x14ac:dyDescent="0.15">
      <c r="P292" s="97"/>
      <c r="Q292" s="98"/>
      <c r="R292" s="99"/>
      <c r="S292" s="100"/>
      <c r="T292" s="101"/>
      <c r="AV292" s="102"/>
      <c r="AW292" s="102"/>
      <c r="AX292" s="102"/>
      <c r="AY292" s="102"/>
      <c r="AZ292" s="102"/>
      <c r="BA292" s="102"/>
      <c r="BB292" s="102"/>
      <c r="BC292" s="102"/>
    </row>
    <row r="293" spans="16:55" s="96" customFormat="1" ht="12.75" customHeight="1" x14ac:dyDescent="0.15">
      <c r="P293" s="97"/>
      <c r="Q293" s="98"/>
      <c r="R293" s="99"/>
      <c r="S293" s="100"/>
      <c r="T293" s="101"/>
      <c r="AV293" s="102"/>
      <c r="AW293" s="102"/>
      <c r="AX293" s="102"/>
      <c r="AY293" s="102"/>
      <c r="AZ293" s="102"/>
      <c r="BA293" s="102"/>
      <c r="BB293" s="102"/>
      <c r="BC293" s="102"/>
    </row>
    <row r="294" spans="16:55" s="96" customFormat="1" ht="12.75" customHeight="1" x14ac:dyDescent="0.15">
      <c r="P294" s="97"/>
      <c r="Q294" s="98"/>
      <c r="R294" s="99"/>
      <c r="S294" s="100"/>
      <c r="T294" s="101"/>
      <c r="AV294" s="102"/>
      <c r="AW294" s="102"/>
      <c r="AX294" s="102"/>
      <c r="AY294" s="102"/>
      <c r="AZ294" s="102"/>
      <c r="BA294" s="102"/>
      <c r="BB294" s="102"/>
      <c r="BC294" s="102"/>
    </row>
    <row r="295" spans="16:55" s="96" customFormat="1" ht="12.75" customHeight="1" x14ac:dyDescent="0.15">
      <c r="P295" s="97"/>
      <c r="Q295" s="98"/>
      <c r="R295" s="99"/>
      <c r="S295" s="100"/>
      <c r="T295" s="101"/>
      <c r="AV295" s="102"/>
      <c r="AW295" s="102"/>
      <c r="AX295" s="102"/>
      <c r="AY295" s="102"/>
      <c r="AZ295" s="102"/>
      <c r="BA295" s="102"/>
      <c r="BB295" s="102"/>
      <c r="BC295" s="102"/>
    </row>
    <row r="296" spans="16:55" s="96" customFormat="1" ht="12.75" customHeight="1" x14ac:dyDescent="0.15">
      <c r="P296" s="97"/>
      <c r="Q296" s="98"/>
      <c r="R296" s="99"/>
      <c r="S296" s="100"/>
      <c r="T296" s="101"/>
      <c r="AV296" s="102"/>
      <c r="AW296" s="102"/>
      <c r="AX296" s="102"/>
      <c r="AY296" s="102"/>
      <c r="AZ296" s="102"/>
      <c r="BA296" s="102"/>
      <c r="BB296" s="102"/>
      <c r="BC296" s="102"/>
    </row>
    <row r="297" spans="16:55" s="96" customFormat="1" ht="12.75" customHeight="1" x14ac:dyDescent="0.15">
      <c r="P297" s="97"/>
      <c r="Q297" s="98"/>
      <c r="R297" s="99"/>
      <c r="S297" s="100"/>
      <c r="T297" s="101"/>
      <c r="AV297" s="102"/>
      <c r="AW297" s="102"/>
      <c r="AX297" s="102"/>
      <c r="AY297" s="102"/>
      <c r="AZ297" s="102"/>
      <c r="BA297" s="102"/>
      <c r="BB297" s="102"/>
      <c r="BC297" s="102"/>
    </row>
    <row r="298" spans="16:55" s="96" customFormat="1" ht="12.75" customHeight="1" x14ac:dyDescent="0.15">
      <c r="P298" s="97"/>
      <c r="Q298" s="98"/>
      <c r="R298" s="99"/>
      <c r="S298" s="100"/>
      <c r="T298" s="101"/>
      <c r="AV298" s="102"/>
      <c r="AW298" s="102"/>
      <c r="AX298" s="102"/>
      <c r="AY298" s="102"/>
      <c r="AZ298" s="102"/>
      <c r="BA298" s="102"/>
      <c r="BB298" s="102"/>
      <c r="BC298" s="102"/>
    </row>
    <row r="299" spans="16:55" s="96" customFormat="1" ht="12.75" customHeight="1" x14ac:dyDescent="0.15">
      <c r="P299" s="97"/>
      <c r="Q299" s="98"/>
      <c r="R299" s="99"/>
      <c r="S299" s="100"/>
      <c r="T299" s="101"/>
      <c r="AV299" s="102"/>
      <c r="AW299" s="102"/>
      <c r="AX299" s="102"/>
      <c r="AY299" s="102"/>
      <c r="AZ299" s="102"/>
      <c r="BA299" s="102"/>
      <c r="BB299" s="102"/>
      <c r="BC299" s="102"/>
    </row>
    <row r="300" spans="16:55" s="96" customFormat="1" ht="12.75" customHeight="1" x14ac:dyDescent="0.15">
      <c r="P300" s="97"/>
      <c r="Q300" s="98"/>
      <c r="R300" s="99"/>
      <c r="S300" s="100"/>
      <c r="T300" s="101"/>
      <c r="AV300" s="102"/>
      <c r="AW300" s="102"/>
      <c r="AX300" s="102"/>
      <c r="AY300" s="102"/>
      <c r="AZ300" s="102"/>
      <c r="BA300" s="102"/>
      <c r="BB300" s="102"/>
      <c r="BC300" s="102"/>
    </row>
    <row r="301" spans="16:55" s="96" customFormat="1" ht="12.75" customHeight="1" x14ac:dyDescent="0.15">
      <c r="P301" s="97"/>
      <c r="Q301" s="98"/>
      <c r="R301" s="99"/>
      <c r="S301" s="100"/>
      <c r="T301" s="101"/>
      <c r="AV301" s="102"/>
      <c r="AW301" s="102"/>
      <c r="AX301" s="102"/>
      <c r="AY301" s="102"/>
      <c r="AZ301" s="102"/>
      <c r="BA301" s="102"/>
      <c r="BB301" s="102"/>
      <c r="BC301" s="102"/>
    </row>
    <row r="302" spans="16:55" s="96" customFormat="1" ht="12.75" customHeight="1" x14ac:dyDescent="0.15">
      <c r="P302" s="97"/>
      <c r="Q302" s="98"/>
      <c r="R302" s="99"/>
      <c r="S302" s="100"/>
      <c r="T302" s="101"/>
      <c r="AV302" s="102"/>
      <c r="AW302" s="102"/>
      <c r="AX302" s="102"/>
      <c r="AY302" s="102"/>
      <c r="AZ302" s="102"/>
      <c r="BA302" s="102"/>
      <c r="BB302" s="102"/>
      <c r="BC302" s="102"/>
    </row>
    <row r="303" spans="16:55" s="96" customFormat="1" ht="12.75" customHeight="1" x14ac:dyDescent="0.15">
      <c r="P303" s="97"/>
      <c r="Q303" s="98"/>
      <c r="R303" s="99"/>
      <c r="S303" s="100"/>
      <c r="T303" s="101"/>
      <c r="AV303" s="102"/>
      <c r="AW303" s="102"/>
      <c r="AX303" s="102"/>
      <c r="AY303" s="102"/>
      <c r="AZ303" s="102"/>
      <c r="BA303" s="102"/>
      <c r="BB303" s="102"/>
      <c r="BC303" s="102"/>
    </row>
    <row r="304" spans="16:55" s="96" customFormat="1" ht="12.75" customHeight="1" x14ac:dyDescent="0.15">
      <c r="P304" s="97"/>
      <c r="Q304" s="98"/>
      <c r="R304" s="99"/>
      <c r="S304" s="100"/>
      <c r="T304" s="101"/>
      <c r="AV304" s="102"/>
      <c r="AW304" s="102"/>
      <c r="AX304" s="102"/>
      <c r="AY304" s="102"/>
      <c r="AZ304" s="102"/>
      <c r="BA304" s="102"/>
      <c r="BB304" s="102"/>
      <c r="BC304" s="102"/>
    </row>
    <row r="305" spans="16:55" s="96" customFormat="1" ht="12.75" customHeight="1" x14ac:dyDescent="0.15">
      <c r="P305" s="97"/>
      <c r="Q305" s="98"/>
      <c r="R305" s="99"/>
      <c r="S305" s="100"/>
      <c r="T305" s="101"/>
      <c r="AV305" s="102"/>
      <c r="AW305" s="102"/>
      <c r="AX305" s="102"/>
      <c r="AY305" s="102"/>
      <c r="AZ305" s="102"/>
      <c r="BA305" s="102"/>
      <c r="BB305" s="102"/>
      <c r="BC305" s="102"/>
    </row>
    <row r="306" spans="16:55" s="96" customFormat="1" ht="12.75" customHeight="1" x14ac:dyDescent="0.15">
      <c r="P306" s="97"/>
      <c r="Q306" s="98"/>
      <c r="R306" s="99"/>
      <c r="S306" s="100"/>
      <c r="T306" s="101"/>
      <c r="AV306" s="102"/>
      <c r="AW306" s="102"/>
      <c r="AX306" s="102"/>
      <c r="AY306" s="102"/>
      <c r="AZ306" s="102"/>
      <c r="BA306" s="102"/>
      <c r="BB306" s="102"/>
      <c r="BC306" s="102"/>
    </row>
    <row r="307" spans="16:55" s="96" customFormat="1" ht="12.75" customHeight="1" x14ac:dyDescent="0.15">
      <c r="P307" s="97"/>
      <c r="Q307" s="98"/>
      <c r="R307" s="99"/>
      <c r="S307" s="100"/>
      <c r="T307" s="101"/>
      <c r="AV307" s="102"/>
      <c r="AW307" s="102"/>
      <c r="AX307" s="102"/>
      <c r="AY307" s="102"/>
      <c r="AZ307" s="102"/>
      <c r="BA307" s="102"/>
      <c r="BB307" s="102"/>
      <c r="BC307" s="102"/>
    </row>
    <row r="308" spans="16:55" s="96" customFormat="1" ht="12.75" customHeight="1" x14ac:dyDescent="0.15">
      <c r="P308" s="97"/>
      <c r="Q308" s="98"/>
      <c r="R308" s="99"/>
      <c r="S308" s="100"/>
      <c r="T308" s="101"/>
      <c r="AV308" s="102"/>
      <c r="AW308" s="102"/>
      <c r="AX308" s="102"/>
      <c r="AY308" s="102"/>
      <c r="AZ308" s="102"/>
      <c r="BA308" s="102"/>
      <c r="BB308" s="102"/>
      <c r="BC308" s="102"/>
    </row>
    <row r="309" spans="16:55" s="96" customFormat="1" ht="12.75" customHeight="1" x14ac:dyDescent="0.15">
      <c r="P309" s="97"/>
      <c r="Q309" s="98"/>
      <c r="R309" s="99"/>
      <c r="S309" s="100"/>
      <c r="T309" s="101"/>
      <c r="AV309" s="102"/>
      <c r="AW309" s="102"/>
      <c r="AX309" s="102"/>
      <c r="AY309" s="102"/>
      <c r="AZ309" s="102"/>
      <c r="BA309" s="102"/>
      <c r="BB309" s="102"/>
      <c r="BC309" s="102"/>
    </row>
    <row r="310" spans="16:55" s="96" customFormat="1" ht="12.75" customHeight="1" x14ac:dyDescent="0.15">
      <c r="P310" s="97"/>
      <c r="Q310" s="98"/>
      <c r="R310" s="99"/>
      <c r="S310" s="100"/>
      <c r="T310" s="101"/>
      <c r="AV310" s="102"/>
      <c r="AW310" s="102"/>
      <c r="AX310" s="102"/>
      <c r="AY310" s="102"/>
      <c r="AZ310" s="102"/>
      <c r="BA310" s="102"/>
      <c r="BB310" s="102"/>
      <c r="BC310" s="102"/>
    </row>
    <row r="311" spans="16:55" s="96" customFormat="1" ht="12.75" customHeight="1" x14ac:dyDescent="0.15">
      <c r="P311" s="97"/>
      <c r="Q311" s="98"/>
      <c r="R311" s="99"/>
      <c r="S311" s="100"/>
      <c r="T311" s="101"/>
      <c r="AV311" s="102"/>
      <c r="AW311" s="102"/>
      <c r="AX311" s="102"/>
      <c r="AY311" s="102"/>
      <c r="AZ311" s="102"/>
      <c r="BA311" s="102"/>
      <c r="BB311" s="102"/>
      <c r="BC311" s="102"/>
    </row>
    <row r="312" spans="16:55" s="96" customFormat="1" ht="12.75" customHeight="1" x14ac:dyDescent="0.15">
      <c r="P312" s="97"/>
      <c r="Q312" s="98"/>
      <c r="R312" s="99"/>
      <c r="S312" s="100"/>
      <c r="T312" s="101"/>
      <c r="AV312" s="102"/>
      <c r="AW312" s="102"/>
      <c r="AX312" s="102"/>
      <c r="AY312" s="102"/>
      <c r="AZ312" s="102"/>
      <c r="BA312" s="102"/>
      <c r="BB312" s="102"/>
      <c r="BC312" s="102"/>
    </row>
    <row r="313" spans="16:55" s="96" customFormat="1" ht="12.75" customHeight="1" x14ac:dyDescent="0.15">
      <c r="P313" s="97"/>
      <c r="Q313" s="98"/>
      <c r="R313" s="99"/>
      <c r="S313" s="100"/>
      <c r="T313" s="101"/>
      <c r="AV313" s="102"/>
      <c r="AW313" s="102"/>
      <c r="AX313" s="102"/>
      <c r="AY313" s="102"/>
      <c r="AZ313" s="102"/>
      <c r="BA313" s="102"/>
      <c r="BB313" s="102"/>
      <c r="BC313" s="102"/>
    </row>
    <row r="314" spans="16:55" s="96" customFormat="1" ht="12.75" customHeight="1" x14ac:dyDescent="0.15">
      <c r="P314" s="97"/>
      <c r="Q314" s="98"/>
      <c r="R314" s="99"/>
      <c r="S314" s="100"/>
      <c r="T314" s="101"/>
      <c r="AV314" s="102"/>
      <c r="AW314" s="102"/>
      <c r="AX314" s="102"/>
      <c r="AY314" s="102"/>
      <c r="AZ314" s="102"/>
      <c r="BA314" s="102"/>
      <c r="BB314" s="102"/>
      <c r="BC314" s="102"/>
    </row>
    <row r="315" spans="16:55" s="96" customFormat="1" ht="12.75" customHeight="1" x14ac:dyDescent="0.15">
      <c r="P315" s="97"/>
      <c r="Q315" s="98"/>
      <c r="R315" s="99"/>
      <c r="S315" s="100"/>
      <c r="T315" s="101"/>
      <c r="AV315" s="102"/>
      <c r="AW315" s="102"/>
      <c r="AX315" s="102"/>
      <c r="AY315" s="102"/>
      <c r="AZ315" s="102"/>
      <c r="BA315" s="102"/>
      <c r="BB315" s="102"/>
      <c r="BC315" s="102"/>
    </row>
    <row r="316" spans="16:55" s="96" customFormat="1" ht="12.75" customHeight="1" x14ac:dyDescent="0.15">
      <c r="P316" s="97"/>
      <c r="Q316" s="98"/>
      <c r="R316" s="99"/>
      <c r="S316" s="100"/>
      <c r="T316" s="101"/>
      <c r="AV316" s="102"/>
      <c r="AW316" s="102"/>
      <c r="AX316" s="102"/>
      <c r="AY316" s="102"/>
      <c r="AZ316" s="102"/>
      <c r="BA316" s="102"/>
      <c r="BB316" s="102"/>
      <c r="BC316" s="102"/>
    </row>
    <row r="317" spans="16:55" s="96" customFormat="1" ht="12.75" customHeight="1" x14ac:dyDescent="0.15">
      <c r="P317" s="97"/>
      <c r="Q317" s="98"/>
      <c r="R317" s="99"/>
      <c r="S317" s="100"/>
      <c r="T317" s="101"/>
      <c r="AV317" s="102"/>
      <c r="AW317" s="102"/>
      <c r="AX317" s="102"/>
      <c r="AY317" s="102"/>
      <c r="AZ317" s="102"/>
      <c r="BA317" s="102"/>
      <c r="BB317" s="102"/>
      <c r="BC317" s="102"/>
    </row>
    <row r="318" spans="16:55" s="96" customFormat="1" ht="12.75" customHeight="1" x14ac:dyDescent="0.15">
      <c r="P318" s="97"/>
      <c r="Q318" s="98"/>
      <c r="R318" s="99"/>
      <c r="S318" s="100"/>
      <c r="T318" s="101"/>
      <c r="AV318" s="102"/>
      <c r="AW318" s="102"/>
      <c r="AX318" s="102"/>
      <c r="AY318" s="102"/>
      <c r="AZ318" s="102"/>
      <c r="BA318" s="102"/>
      <c r="BB318" s="102"/>
      <c r="BC318" s="102"/>
    </row>
    <row r="319" spans="16:55" s="96" customFormat="1" ht="12.75" customHeight="1" x14ac:dyDescent="0.15">
      <c r="P319" s="97"/>
      <c r="Q319" s="98"/>
      <c r="R319" s="99"/>
      <c r="S319" s="100"/>
      <c r="T319" s="101"/>
      <c r="AV319" s="102"/>
      <c r="AW319" s="102"/>
      <c r="AX319" s="102"/>
      <c r="AY319" s="102"/>
      <c r="AZ319" s="102"/>
      <c r="BA319" s="102"/>
      <c r="BB319" s="102"/>
      <c r="BC319" s="102"/>
    </row>
    <row r="320" spans="16:55" s="96" customFormat="1" ht="12.75" customHeight="1" x14ac:dyDescent="0.15">
      <c r="P320" s="97"/>
      <c r="Q320" s="98"/>
      <c r="R320" s="99"/>
      <c r="S320" s="100"/>
      <c r="T320" s="101"/>
      <c r="AV320" s="102"/>
      <c r="AW320" s="102"/>
      <c r="AX320" s="102"/>
      <c r="AY320" s="102"/>
      <c r="AZ320" s="102"/>
      <c r="BA320" s="102"/>
      <c r="BB320" s="102"/>
      <c r="BC320" s="102"/>
    </row>
    <row r="321" spans="16:55" s="96" customFormat="1" ht="12.75" customHeight="1" x14ac:dyDescent="0.15">
      <c r="P321" s="97"/>
      <c r="Q321" s="98"/>
      <c r="R321" s="99"/>
      <c r="S321" s="100"/>
      <c r="T321" s="101"/>
      <c r="AV321" s="102"/>
      <c r="AW321" s="102"/>
      <c r="AX321" s="102"/>
      <c r="AY321" s="102"/>
      <c r="AZ321" s="102"/>
      <c r="BA321" s="102"/>
      <c r="BB321" s="102"/>
      <c r="BC321" s="102"/>
    </row>
    <row r="322" spans="16:55" s="96" customFormat="1" ht="12.75" customHeight="1" x14ac:dyDescent="0.15">
      <c r="P322" s="97"/>
      <c r="Q322" s="98"/>
      <c r="R322" s="99"/>
      <c r="S322" s="100"/>
      <c r="T322" s="101"/>
      <c r="AV322" s="102"/>
      <c r="AW322" s="102"/>
      <c r="AX322" s="102"/>
      <c r="AY322" s="102"/>
      <c r="AZ322" s="102"/>
      <c r="BA322" s="102"/>
      <c r="BB322" s="102"/>
      <c r="BC322" s="102"/>
    </row>
    <row r="323" spans="16:55" s="96" customFormat="1" ht="12.75" customHeight="1" x14ac:dyDescent="0.15">
      <c r="P323" s="97"/>
      <c r="Q323" s="98"/>
      <c r="R323" s="99"/>
      <c r="S323" s="100"/>
      <c r="T323" s="101"/>
      <c r="AV323" s="102"/>
      <c r="AW323" s="102"/>
      <c r="AX323" s="102"/>
      <c r="AY323" s="102"/>
      <c r="AZ323" s="102"/>
      <c r="BA323" s="102"/>
      <c r="BB323" s="102"/>
      <c r="BC323" s="102"/>
    </row>
    <row r="324" spans="16:55" s="96" customFormat="1" ht="12.75" customHeight="1" x14ac:dyDescent="0.15">
      <c r="P324" s="97"/>
      <c r="Q324" s="98"/>
      <c r="R324" s="99"/>
      <c r="S324" s="100"/>
      <c r="T324" s="101"/>
      <c r="AV324" s="102"/>
      <c r="AW324" s="102"/>
      <c r="AX324" s="102"/>
      <c r="AY324" s="102"/>
      <c r="AZ324" s="102"/>
      <c r="BA324" s="102"/>
      <c r="BB324" s="102"/>
      <c r="BC324" s="102"/>
    </row>
    <row r="325" spans="16:55" s="96" customFormat="1" ht="12.75" customHeight="1" x14ac:dyDescent="0.15">
      <c r="P325" s="97"/>
      <c r="Q325" s="98"/>
      <c r="R325" s="99"/>
      <c r="S325" s="100"/>
      <c r="T325" s="101"/>
      <c r="AV325" s="102"/>
      <c r="AW325" s="102"/>
      <c r="AX325" s="102"/>
      <c r="AY325" s="102"/>
      <c r="AZ325" s="102"/>
      <c r="BA325" s="102"/>
      <c r="BB325" s="102"/>
      <c r="BC325" s="102"/>
    </row>
    <row r="326" spans="16:55" s="96" customFormat="1" ht="12.75" customHeight="1" x14ac:dyDescent="0.15">
      <c r="P326" s="97"/>
      <c r="Q326" s="98"/>
      <c r="R326" s="99"/>
      <c r="S326" s="100"/>
      <c r="T326" s="101"/>
      <c r="AV326" s="102"/>
      <c r="AW326" s="102"/>
      <c r="AX326" s="102"/>
      <c r="AY326" s="102"/>
      <c r="AZ326" s="102"/>
      <c r="BA326" s="102"/>
      <c r="BB326" s="102"/>
      <c r="BC326" s="102"/>
    </row>
    <row r="327" spans="16:55" s="96" customFormat="1" ht="12.75" customHeight="1" x14ac:dyDescent="0.15">
      <c r="P327" s="97"/>
      <c r="Q327" s="98"/>
      <c r="R327" s="99"/>
      <c r="S327" s="100"/>
      <c r="T327" s="101"/>
      <c r="AV327" s="102"/>
      <c r="AW327" s="102"/>
      <c r="AX327" s="102"/>
      <c r="AY327" s="102"/>
      <c r="AZ327" s="102"/>
      <c r="BA327" s="102"/>
      <c r="BB327" s="102"/>
      <c r="BC327" s="102"/>
    </row>
    <row r="328" spans="16:55" s="96" customFormat="1" ht="12.75" customHeight="1" x14ac:dyDescent="0.15">
      <c r="P328" s="97"/>
      <c r="Q328" s="98"/>
      <c r="R328" s="99"/>
      <c r="S328" s="100"/>
      <c r="T328" s="101"/>
      <c r="AV328" s="102"/>
      <c r="AW328" s="102"/>
      <c r="AX328" s="102"/>
      <c r="AY328" s="102"/>
      <c r="AZ328" s="102"/>
      <c r="BA328" s="102"/>
      <c r="BB328" s="102"/>
      <c r="BC328" s="102"/>
    </row>
    <row r="329" spans="16:55" s="96" customFormat="1" ht="12.75" customHeight="1" x14ac:dyDescent="0.15">
      <c r="P329" s="97"/>
      <c r="Q329" s="98"/>
      <c r="R329" s="99"/>
      <c r="S329" s="100"/>
      <c r="T329" s="101"/>
      <c r="AV329" s="102"/>
      <c r="AW329" s="102"/>
      <c r="AX329" s="102"/>
      <c r="AY329" s="102"/>
      <c r="AZ329" s="102"/>
      <c r="BA329" s="102"/>
      <c r="BB329" s="102"/>
      <c r="BC329" s="102"/>
    </row>
    <row r="330" spans="16:55" s="96" customFormat="1" ht="12.75" customHeight="1" x14ac:dyDescent="0.15">
      <c r="P330" s="97"/>
      <c r="Q330" s="98"/>
      <c r="R330" s="99"/>
      <c r="S330" s="100"/>
      <c r="T330" s="101"/>
      <c r="AV330" s="102"/>
      <c r="AW330" s="102"/>
      <c r="AX330" s="102"/>
      <c r="AY330" s="102"/>
      <c r="AZ330" s="102"/>
      <c r="BA330" s="102"/>
      <c r="BB330" s="102"/>
      <c r="BC330" s="102"/>
    </row>
    <row r="331" spans="16:55" s="96" customFormat="1" ht="12.75" customHeight="1" x14ac:dyDescent="0.15">
      <c r="P331" s="97"/>
      <c r="Q331" s="98"/>
      <c r="R331" s="99"/>
      <c r="S331" s="100"/>
      <c r="T331" s="101"/>
      <c r="AV331" s="102"/>
      <c r="AW331" s="102"/>
      <c r="AX331" s="102"/>
      <c r="AY331" s="102"/>
      <c r="AZ331" s="102"/>
      <c r="BA331" s="102"/>
      <c r="BB331" s="102"/>
      <c r="BC331" s="102"/>
    </row>
    <row r="332" spans="16:55" s="96" customFormat="1" ht="12.75" customHeight="1" x14ac:dyDescent="0.15">
      <c r="P332" s="97"/>
      <c r="Q332" s="98"/>
      <c r="R332" s="99"/>
      <c r="S332" s="100"/>
      <c r="T332" s="101"/>
      <c r="AV332" s="102"/>
      <c r="AW332" s="102"/>
      <c r="AX332" s="102"/>
      <c r="AY332" s="102"/>
      <c r="AZ332" s="102"/>
      <c r="BA332" s="102"/>
      <c r="BB332" s="102"/>
      <c r="BC332" s="102"/>
    </row>
    <row r="333" spans="16:55" s="96" customFormat="1" ht="12.75" customHeight="1" x14ac:dyDescent="0.15">
      <c r="P333" s="97"/>
      <c r="Q333" s="98"/>
      <c r="R333" s="99"/>
      <c r="S333" s="100"/>
      <c r="T333" s="101"/>
      <c r="AV333" s="102"/>
      <c r="AW333" s="102"/>
      <c r="AX333" s="102"/>
      <c r="AY333" s="102"/>
      <c r="AZ333" s="102"/>
      <c r="BA333" s="102"/>
      <c r="BB333" s="102"/>
      <c r="BC333" s="102"/>
    </row>
    <row r="334" spans="16:55" s="96" customFormat="1" ht="12.75" customHeight="1" x14ac:dyDescent="0.15">
      <c r="P334" s="97"/>
      <c r="Q334" s="98"/>
      <c r="R334" s="99"/>
      <c r="S334" s="100"/>
      <c r="T334" s="101"/>
      <c r="AV334" s="102"/>
      <c r="AW334" s="102"/>
      <c r="AX334" s="102"/>
      <c r="AY334" s="102"/>
      <c r="AZ334" s="102"/>
      <c r="BA334" s="102"/>
      <c r="BB334" s="102"/>
      <c r="BC334" s="102"/>
    </row>
    <row r="335" spans="16:55" s="96" customFormat="1" ht="12.75" customHeight="1" x14ac:dyDescent="0.15">
      <c r="P335" s="97"/>
      <c r="Q335" s="98"/>
      <c r="R335" s="99"/>
      <c r="S335" s="100"/>
      <c r="T335" s="101"/>
      <c r="AV335" s="102"/>
      <c r="AW335" s="102"/>
      <c r="AX335" s="102"/>
      <c r="AY335" s="102"/>
      <c r="AZ335" s="102"/>
      <c r="BA335" s="102"/>
      <c r="BB335" s="102"/>
      <c r="BC335" s="102"/>
    </row>
    <row r="336" spans="16:55" s="96" customFormat="1" ht="12.75" customHeight="1" x14ac:dyDescent="0.15">
      <c r="P336" s="97"/>
      <c r="Q336" s="98"/>
      <c r="R336" s="99"/>
      <c r="S336" s="100"/>
      <c r="T336" s="101"/>
      <c r="AV336" s="102"/>
      <c r="AW336" s="102"/>
      <c r="AX336" s="102"/>
      <c r="AY336" s="102"/>
      <c r="AZ336" s="102"/>
      <c r="BA336" s="102"/>
      <c r="BB336" s="102"/>
      <c r="BC336" s="102"/>
    </row>
    <row r="337" spans="16:55" s="96" customFormat="1" ht="12.75" customHeight="1" x14ac:dyDescent="0.15">
      <c r="P337" s="97"/>
      <c r="Q337" s="98"/>
      <c r="R337" s="99"/>
      <c r="S337" s="100"/>
      <c r="T337" s="101"/>
      <c r="AV337" s="102"/>
      <c r="AW337" s="102"/>
      <c r="AX337" s="102"/>
      <c r="AY337" s="102"/>
      <c r="AZ337" s="102"/>
      <c r="BA337" s="102"/>
      <c r="BB337" s="102"/>
      <c r="BC337" s="102"/>
    </row>
    <row r="338" spans="16:55" s="96" customFormat="1" ht="12.75" customHeight="1" x14ac:dyDescent="0.15">
      <c r="P338" s="97"/>
      <c r="Q338" s="98"/>
      <c r="R338" s="99"/>
      <c r="S338" s="100"/>
      <c r="T338" s="101"/>
      <c r="AV338" s="102"/>
      <c r="AW338" s="102"/>
      <c r="AX338" s="102"/>
      <c r="AY338" s="102"/>
      <c r="AZ338" s="102"/>
      <c r="BA338" s="102"/>
      <c r="BB338" s="102"/>
      <c r="BC338" s="102"/>
    </row>
    <row r="339" spans="16:55" s="96" customFormat="1" ht="12.75" customHeight="1" x14ac:dyDescent="0.15">
      <c r="P339" s="97"/>
      <c r="Q339" s="98"/>
      <c r="R339" s="99"/>
      <c r="S339" s="100"/>
      <c r="T339" s="101"/>
      <c r="AV339" s="102"/>
      <c r="AW339" s="102"/>
      <c r="AX339" s="102"/>
      <c r="AY339" s="102"/>
      <c r="AZ339" s="102"/>
      <c r="BA339" s="102"/>
      <c r="BB339" s="102"/>
      <c r="BC339" s="102"/>
    </row>
    <row r="340" spans="16:55" s="96" customFormat="1" ht="12.75" customHeight="1" x14ac:dyDescent="0.15">
      <c r="P340" s="97"/>
      <c r="Q340" s="98"/>
      <c r="R340" s="99"/>
      <c r="S340" s="100"/>
      <c r="T340" s="101"/>
      <c r="AV340" s="102"/>
      <c r="AW340" s="102"/>
      <c r="AX340" s="102"/>
      <c r="AY340" s="102"/>
      <c r="AZ340" s="102"/>
      <c r="BA340" s="102"/>
      <c r="BB340" s="102"/>
      <c r="BC340" s="102"/>
    </row>
    <row r="341" spans="16:55" s="96" customFormat="1" ht="12.75" customHeight="1" x14ac:dyDescent="0.15">
      <c r="P341" s="97"/>
      <c r="Q341" s="98"/>
      <c r="R341" s="99"/>
      <c r="S341" s="100"/>
      <c r="T341" s="101"/>
      <c r="AV341" s="102"/>
      <c r="AW341" s="102"/>
      <c r="AX341" s="102"/>
      <c r="AY341" s="102"/>
      <c r="AZ341" s="102"/>
      <c r="BA341" s="102"/>
      <c r="BB341" s="102"/>
      <c r="BC341" s="102"/>
    </row>
    <row r="342" spans="16:55" s="96" customFormat="1" ht="12.75" customHeight="1" x14ac:dyDescent="0.15">
      <c r="P342" s="97"/>
      <c r="Q342" s="98"/>
      <c r="R342" s="99"/>
      <c r="S342" s="100"/>
      <c r="T342" s="101"/>
      <c r="AV342" s="102"/>
      <c r="AW342" s="102"/>
      <c r="AX342" s="102"/>
      <c r="AY342" s="102"/>
      <c r="AZ342" s="102"/>
      <c r="BA342" s="102"/>
      <c r="BB342" s="102"/>
      <c r="BC342" s="102"/>
    </row>
    <row r="343" spans="16:55" s="96" customFormat="1" ht="12.75" customHeight="1" x14ac:dyDescent="0.15">
      <c r="P343" s="97"/>
      <c r="Q343" s="98"/>
      <c r="R343" s="99"/>
      <c r="S343" s="100"/>
      <c r="T343" s="101"/>
      <c r="AV343" s="102"/>
      <c r="AW343" s="102"/>
      <c r="AX343" s="102"/>
      <c r="AY343" s="102"/>
      <c r="AZ343" s="102"/>
      <c r="BA343" s="102"/>
      <c r="BB343" s="102"/>
      <c r="BC343" s="102"/>
    </row>
    <row r="344" spans="16:55" s="96" customFormat="1" ht="12.75" customHeight="1" x14ac:dyDescent="0.15">
      <c r="P344" s="97"/>
      <c r="Q344" s="98"/>
      <c r="R344" s="99"/>
      <c r="S344" s="100"/>
      <c r="T344" s="101"/>
      <c r="AV344" s="102"/>
      <c r="AW344" s="102"/>
      <c r="AX344" s="102"/>
      <c r="AY344" s="102"/>
      <c r="AZ344" s="102"/>
      <c r="BA344" s="102"/>
      <c r="BB344" s="102"/>
      <c r="BC344" s="102"/>
    </row>
    <row r="345" spans="16:55" s="96" customFormat="1" ht="12.75" customHeight="1" x14ac:dyDescent="0.15">
      <c r="P345" s="97"/>
      <c r="Q345" s="98"/>
      <c r="R345" s="99"/>
      <c r="S345" s="100"/>
      <c r="T345" s="101"/>
      <c r="AV345" s="102"/>
      <c r="AW345" s="102"/>
      <c r="AX345" s="102"/>
      <c r="AY345" s="102"/>
      <c r="AZ345" s="102"/>
      <c r="BA345" s="102"/>
      <c r="BB345" s="102"/>
      <c r="BC345" s="102"/>
    </row>
    <row r="346" spans="16:55" s="96" customFormat="1" ht="12.75" customHeight="1" x14ac:dyDescent="0.15">
      <c r="P346" s="97"/>
      <c r="Q346" s="98"/>
      <c r="R346" s="99"/>
      <c r="S346" s="100"/>
      <c r="T346" s="101"/>
      <c r="AV346" s="102"/>
      <c r="AW346" s="102"/>
      <c r="AX346" s="102"/>
      <c r="AY346" s="102"/>
      <c r="AZ346" s="102"/>
      <c r="BA346" s="102"/>
      <c r="BB346" s="102"/>
      <c r="BC346" s="102"/>
    </row>
    <row r="347" spans="16:55" s="96" customFormat="1" ht="12.75" customHeight="1" x14ac:dyDescent="0.15">
      <c r="P347" s="97"/>
      <c r="Q347" s="98"/>
      <c r="R347" s="99"/>
      <c r="S347" s="100"/>
      <c r="T347" s="101"/>
      <c r="AV347" s="102"/>
      <c r="AW347" s="102"/>
      <c r="AX347" s="102"/>
      <c r="AY347" s="102"/>
      <c r="AZ347" s="102"/>
      <c r="BA347" s="102"/>
      <c r="BB347" s="102"/>
      <c r="BC347" s="102"/>
    </row>
    <row r="348" spans="16:55" s="96" customFormat="1" ht="12.75" customHeight="1" x14ac:dyDescent="0.15">
      <c r="P348" s="97"/>
      <c r="Q348" s="98"/>
      <c r="R348" s="99"/>
      <c r="S348" s="100"/>
      <c r="T348" s="101"/>
      <c r="AV348" s="102"/>
      <c r="AW348" s="102"/>
      <c r="AX348" s="102"/>
      <c r="AY348" s="102"/>
      <c r="AZ348" s="102"/>
      <c r="BA348" s="102"/>
      <c r="BB348" s="102"/>
      <c r="BC348" s="102"/>
    </row>
    <row r="349" spans="16:55" s="96" customFormat="1" ht="12.75" customHeight="1" x14ac:dyDescent="0.15">
      <c r="P349" s="97"/>
      <c r="Q349" s="98"/>
      <c r="R349" s="99"/>
      <c r="S349" s="100"/>
      <c r="T349" s="101"/>
      <c r="AV349" s="102"/>
      <c r="AW349" s="102"/>
      <c r="AX349" s="102"/>
      <c r="AY349" s="102"/>
      <c r="AZ349" s="102"/>
      <c r="BA349" s="102"/>
      <c r="BB349" s="102"/>
      <c r="BC349" s="102"/>
    </row>
    <row r="350" spans="16:55" s="96" customFormat="1" ht="12.75" customHeight="1" x14ac:dyDescent="0.15">
      <c r="P350" s="97"/>
      <c r="Q350" s="98"/>
      <c r="R350" s="99"/>
      <c r="S350" s="100"/>
      <c r="T350" s="101"/>
      <c r="AV350" s="102"/>
      <c r="AW350" s="102"/>
      <c r="AX350" s="102"/>
      <c r="AY350" s="102"/>
      <c r="AZ350" s="102"/>
      <c r="BA350" s="102"/>
      <c r="BB350" s="102"/>
      <c r="BC350" s="102"/>
    </row>
    <row r="351" spans="16:55" s="96" customFormat="1" ht="12.75" customHeight="1" x14ac:dyDescent="0.15">
      <c r="P351" s="97"/>
      <c r="Q351" s="98"/>
      <c r="R351" s="99"/>
      <c r="S351" s="100"/>
      <c r="T351" s="101"/>
      <c r="AV351" s="102"/>
      <c r="AW351" s="102"/>
      <c r="AX351" s="102"/>
      <c r="AY351" s="102"/>
      <c r="AZ351" s="102"/>
      <c r="BA351" s="102"/>
      <c r="BB351" s="102"/>
      <c r="BC351" s="102"/>
    </row>
    <row r="352" spans="16:55" s="96" customFormat="1" ht="12.75" customHeight="1" x14ac:dyDescent="0.15">
      <c r="P352" s="97"/>
      <c r="Q352" s="98"/>
      <c r="R352" s="99"/>
      <c r="S352" s="100"/>
      <c r="T352" s="101"/>
      <c r="AV352" s="102"/>
      <c r="AW352" s="102"/>
      <c r="AX352" s="102"/>
      <c r="AY352" s="102"/>
      <c r="AZ352" s="102"/>
      <c r="BA352" s="102"/>
      <c r="BB352" s="102"/>
      <c r="BC352" s="102"/>
    </row>
    <row r="353" spans="16:55" s="96" customFormat="1" ht="12.75" customHeight="1" x14ac:dyDescent="0.15">
      <c r="P353" s="97"/>
      <c r="Q353" s="98"/>
      <c r="R353" s="99"/>
      <c r="S353" s="100"/>
      <c r="T353" s="101"/>
      <c r="AV353" s="102"/>
      <c r="AW353" s="102"/>
      <c r="AX353" s="102"/>
      <c r="AY353" s="102"/>
      <c r="AZ353" s="102"/>
      <c r="BA353" s="102"/>
      <c r="BB353" s="102"/>
      <c r="BC353" s="102"/>
    </row>
    <row r="354" spans="16:55" s="96" customFormat="1" ht="12.75" customHeight="1" x14ac:dyDescent="0.15">
      <c r="P354" s="97"/>
      <c r="Q354" s="98"/>
      <c r="R354" s="99"/>
      <c r="S354" s="100"/>
      <c r="T354" s="101"/>
      <c r="AV354" s="102"/>
      <c r="AW354" s="102"/>
      <c r="AX354" s="102"/>
      <c r="AY354" s="102"/>
      <c r="AZ354" s="102"/>
      <c r="BA354" s="102"/>
      <c r="BB354" s="102"/>
      <c r="BC354" s="102"/>
    </row>
    <row r="355" spans="16:55" s="96" customFormat="1" ht="12.75" customHeight="1" x14ac:dyDescent="0.15">
      <c r="P355" s="97"/>
      <c r="Q355" s="98"/>
      <c r="R355" s="99"/>
      <c r="S355" s="100"/>
      <c r="T355" s="101"/>
      <c r="AV355" s="102"/>
      <c r="AW355" s="102"/>
      <c r="AX355" s="102"/>
      <c r="AY355" s="102"/>
      <c r="AZ355" s="102"/>
      <c r="BA355" s="102"/>
      <c r="BB355" s="102"/>
      <c r="BC355" s="102"/>
    </row>
    <row r="356" spans="16:55" s="96" customFormat="1" ht="12.75" customHeight="1" x14ac:dyDescent="0.15">
      <c r="P356" s="97"/>
      <c r="Q356" s="98"/>
      <c r="R356" s="99"/>
      <c r="S356" s="100"/>
      <c r="T356" s="101"/>
      <c r="AV356" s="102"/>
      <c r="AW356" s="102"/>
      <c r="AX356" s="102"/>
      <c r="AY356" s="102"/>
      <c r="AZ356" s="102"/>
      <c r="BA356" s="102"/>
      <c r="BB356" s="102"/>
      <c r="BC356" s="102"/>
    </row>
    <row r="357" spans="16:55" s="96" customFormat="1" ht="12.75" customHeight="1" x14ac:dyDescent="0.15">
      <c r="P357" s="97"/>
      <c r="Q357" s="98"/>
      <c r="R357" s="99"/>
      <c r="S357" s="100"/>
      <c r="T357" s="101"/>
      <c r="AV357" s="102"/>
      <c r="AW357" s="102"/>
      <c r="AX357" s="102"/>
      <c r="AY357" s="102"/>
      <c r="AZ357" s="102"/>
      <c r="BA357" s="102"/>
      <c r="BB357" s="102"/>
      <c r="BC357" s="102"/>
    </row>
    <row r="358" spans="16:55" s="96" customFormat="1" ht="12.75" customHeight="1" x14ac:dyDescent="0.15">
      <c r="P358" s="97"/>
      <c r="Q358" s="98"/>
      <c r="R358" s="99"/>
      <c r="S358" s="100"/>
      <c r="T358" s="101"/>
      <c r="AV358" s="102"/>
      <c r="AW358" s="102"/>
      <c r="AX358" s="102"/>
      <c r="AY358" s="102"/>
      <c r="AZ358" s="102"/>
      <c r="BA358" s="102"/>
      <c r="BB358" s="102"/>
      <c r="BC358" s="102"/>
    </row>
    <row r="359" spans="16:55" s="96" customFormat="1" ht="12.75" customHeight="1" x14ac:dyDescent="0.15">
      <c r="P359" s="97"/>
      <c r="Q359" s="98"/>
      <c r="R359" s="99"/>
      <c r="S359" s="100"/>
      <c r="T359" s="101"/>
      <c r="AV359" s="102"/>
      <c r="AW359" s="102"/>
      <c r="AX359" s="102"/>
      <c r="AY359" s="102"/>
      <c r="AZ359" s="102"/>
      <c r="BA359" s="102"/>
      <c r="BB359" s="102"/>
      <c r="BC359" s="102"/>
    </row>
    <row r="360" spans="16:55" s="96" customFormat="1" ht="12.75" customHeight="1" x14ac:dyDescent="0.15">
      <c r="P360" s="97"/>
      <c r="Q360" s="98"/>
      <c r="R360" s="99"/>
      <c r="S360" s="100"/>
      <c r="T360" s="101"/>
      <c r="AV360" s="102"/>
      <c r="AW360" s="102"/>
      <c r="AX360" s="102"/>
      <c r="AY360" s="102"/>
      <c r="AZ360" s="102"/>
      <c r="BA360" s="102"/>
      <c r="BB360" s="102"/>
      <c r="BC360" s="102"/>
    </row>
    <row r="361" spans="16:55" s="96" customFormat="1" ht="12.75" customHeight="1" x14ac:dyDescent="0.15">
      <c r="P361" s="97"/>
      <c r="Q361" s="98"/>
      <c r="R361" s="99"/>
      <c r="S361" s="100"/>
      <c r="T361" s="101"/>
      <c r="AV361" s="102"/>
      <c r="AW361" s="102"/>
      <c r="AX361" s="102"/>
      <c r="AY361" s="102"/>
      <c r="AZ361" s="102"/>
      <c r="BA361" s="102"/>
      <c r="BB361" s="102"/>
      <c r="BC361" s="102"/>
    </row>
    <row r="362" spans="16:55" s="96" customFormat="1" ht="12.75" customHeight="1" x14ac:dyDescent="0.15">
      <c r="P362" s="97"/>
      <c r="Q362" s="98"/>
      <c r="R362" s="99"/>
      <c r="S362" s="100"/>
      <c r="T362" s="101"/>
      <c r="AV362" s="102"/>
      <c r="AW362" s="102"/>
      <c r="AX362" s="102"/>
      <c r="AY362" s="102"/>
      <c r="AZ362" s="102"/>
      <c r="BA362" s="102"/>
      <c r="BB362" s="102"/>
      <c r="BC362" s="102"/>
    </row>
    <row r="363" spans="16:55" s="96" customFormat="1" ht="12.75" customHeight="1" x14ac:dyDescent="0.15">
      <c r="P363" s="97"/>
      <c r="Q363" s="98"/>
      <c r="R363" s="99"/>
      <c r="S363" s="100"/>
      <c r="T363" s="101"/>
      <c r="AV363" s="102"/>
      <c r="AW363" s="102"/>
      <c r="AX363" s="102"/>
      <c r="AY363" s="102"/>
      <c r="AZ363" s="102"/>
      <c r="BA363" s="102"/>
      <c r="BB363" s="102"/>
      <c r="BC363" s="102"/>
    </row>
    <row r="364" spans="16:55" s="96" customFormat="1" ht="12.75" customHeight="1" x14ac:dyDescent="0.15">
      <c r="P364" s="97"/>
      <c r="Q364" s="98"/>
      <c r="R364" s="99"/>
      <c r="S364" s="100"/>
      <c r="T364" s="101"/>
      <c r="AV364" s="102"/>
      <c r="AW364" s="102"/>
      <c r="AX364" s="102"/>
      <c r="AY364" s="102"/>
      <c r="AZ364" s="102"/>
      <c r="BA364" s="102"/>
      <c r="BB364" s="102"/>
      <c r="BC364" s="102"/>
    </row>
    <row r="365" spans="16:55" s="96" customFormat="1" ht="12.75" customHeight="1" x14ac:dyDescent="0.15">
      <c r="P365" s="97"/>
      <c r="Q365" s="98"/>
      <c r="R365" s="99"/>
      <c r="S365" s="100"/>
      <c r="T365" s="101"/>
      <c r="AV365" s="102"/>
      <c r="AW365" s="102"/>
      <c r="AX365" s="102"/>
      <c r="AY365" s="102"/>
      <c r="AZ365" s="102"/>
      <c r="BA365" s="102"/>
      <c r="BB365" s="102"/>
      <c r="BC365" s="102"/>
    </row>
    <row r="366" spans="16:55" s="96" customFormat="1" ht="12.75" customHeight="1" x14ac:dyDescent="0.15">
      <c r="P366" s="97"/>
      <c r="Q366" s="98"/>
      <c r="R366" s="99"/>
      <c r="S366" s="100"/>
      <c r="T366" s="101"/>
      <c r="AV366" s="102"/>
      <c r="AW366" s="102"/>
      <c r="AX366" s="102"/>
      <c r="AY366" s="102"/>
      <c r="AZ366" s="102"/>
      <c r="BA366" s="102"/>
      <c r="BB366" s="102"/>
      <c r="BC366" s="102"/>
    </row>
    <row r="367" spans="16:55" s="96" customFormat="1" ht="12.75" customHeight="1" x14ac:dyDescent="0.15">
      <c r="P367" s="97"/>
      <c r="Q367" s="98"/>
      <c r="R367" s="99"/>
      <c r="S367" s="100"/>
      <c r="T367" s="101"/>
      <c r="AV367" s="102"/>
      <c r="AW367" s="102"/>
      <c r="AX367" s="102"/>
      <c r="AY367" s="102"/>
      <c r="AZ367" s="102"/>
      <c r="BA367" s="102"/>
      <c r="BB367" s="102"/>
      <c r="BC367" s="102"/>
    </row>
    <row r="368" spans="16:55" s="96" customFormat="1" ht="12.75" customHeight="1" x14ac:dyDescent="0.15">
      <c r="P368" s="97"/>
      <c r="Q368" s="98"/>
      <c r="R368" s="99"/>
      <c r="S368" s="100"/>
      <c r="T368" s="101"/>
      <c r="AV368" s="102"/>
      <c r="AW368" s="102"/>
      <c r="AX368" s="102"/>
      <c r="AY368" s="102"/>
      <c r="AZ368" s="102"/>
      <c r="BA368" s="102"/>
      <c r="BB368" s="102"/>
      <c r="BC368" s="102"/>
    </row>
    <row r="369" spans="16:55" s="96" customFormat="1" ht="12.75" customHeight="1" x14ac:dyDescent="0.15">
      <c r="P369" s="97"/>
      <c r="Q369" s="98"/>
      <c r="R369" s="99"/>
      <c r="S369" s="100"/>
      <c r="T369" s="101"/>
      <c r="AV369" s="102"/>
      <c r="AW369" s="102"/>
      <c r="AX369" s="102"/>
      <c r="AY369" s="102"/>
      <c r="AZ369" s="102"/>
      <c r="BA369" s="102"/>
      <c r="BB369" s="102"/>
      <c r="BC369" s="102"/>
    </row>
    <row r="370" spans="16:55" s="96" customFormat="1" ht="12.75" customHeight="1" x14ac:dyDescent="0.15">
      <c r="P370" s="97"/>
      <c r="Q370" s="98"/>
      <c r="R370" s="99"/>
      <c r="S370" s="100"/>
      <c r="T370" s="101"/>
      <c r="AV370" s="102"/>
      <c r="AW370" s="102"/>
      <c r="AX370" s="102"/>
      <c r="AY370" s="102"/>
      <c r="AZ370" s="102"/>
      <c r="BA370" s="102"/>
      <c r="BB370" s="102"/>
      <c r="BC370" s="102"/>
    </row>
    <row r="371" spans="16:55" s="96" customFormat="1" ht="12.75" customHeight="1" x14ac:dyDescent="0.15">
      <c r="P371" s="97"/>
      <c r="Q371" s="98"/>
      <c r="R371" s="99"/>
      <c r="S371" s="100"/>
      <c r="T371" s="101"/>
      <c r="AV371" s="102"/>
      <c r="AW371" s="102"/>
      <c r="AX371" s="102"/>
      <c r="AY371" s="102"/>
      <c r="AZ371" s="102"/>
      <c r="BA371" s="102"/>
      <c r="BB371" s="102"/>
      <c r="BC371" s="102"/>
    </row>
    <row r="372" spans="16:55" s="96" customFormat="1" ht="12.75" customHeight="1" x14ac:dyDescent="0.15">
      <c r="P372" s="97"/>
      <c r="Q372" s="98"/>
      <c r="R372" s="99"/>
      <c r="S372" s="100"/>
      <c r="T372" s="101"/>
      <c r="AV372" s="102"/>
      <c r="AW372" s="102"/>
      <c r="AX372" s="102"/>
      <c r="AY372" s="102"/>
      <c r="AZ372" s="102"/>
      <c r="BA372" s="102"/>
      <c r="BB372" s="102"/>
      <c r="BC372" s="102"/>
    </row>
    <row r="373" spans="16:55" s="96" customFormat="1" ht="12.75" customHeight="1" x14ac:dyDescent="0.15">
      <c r="P373" s="97"/>
      <c r="Q373" s="98"/>
      <c r="R373" s="99"/>
      <c r="S373" s="100"/>
      <c r="T373" s="101"/>
      <c r="AV373" s="102"/>
      <c r="AW373" s="102"/>
      <c r="AX373" s="102"/>
      <c r="AY373" s="102"/>
      <c r="AZ373" s="102"/>
      <c r="BA373" s="102"/>
      <c r="BB373" s="102"/>
      <c r="BC373" s="102"/>
    </row>
    <row r="374" spans="16:55" s="96" customFormat="1" ht="12.75" customHeight="1" x14ac:dyDescent="0.15">
      <c r="P374" s="97"/>
      <c r="Q374" s="98"/>
      <c r="R374" s="99"/>
      <c r="S374" s="100"/>
      <c r="T374" s="101"/>
      <c r="AV374" s="102"/>
      <c r="AW374" s="102"/>
      <c r="AX374" s="102"/>
      <c r="AY374" s="102"/>
      <c r="AZ374" s="102"/>
      <c r="BA374" s="102"/>
      <c r="BB374" s="102"/>
      <c r="BC374" s="102"/>
    </row>
    <row r="375" spans="16:55" s="96" customFormat="1" ht="12.75" customHeight="1" x14ac:dyDescent="0.15">
      <c r="P375" s="97"/>
      <c r="Q375" s="98"/>
      <c r="R375" s="99"/>
      <c r="S375" s="100"/>
      <c r="T375" s="101"/>
      <c r="AV375" s="102"/>
      <c r="AW375" s="102"/>
      <c r="AX375" s="102"/>
      <c r="AY375" s="102"/>
      <c r="AZ375" s="102"/>
      <c r="BA375" s="102"/>
      <c r="BB375" s="102"/>
      <c r="BC375" s="102"/>
    </row>
    <row r="376" spans="16:55" s="96" customFormat="1" ht="12.75" customHeight="1" x14ac:dyDescent="0.15">
      <c r="P376" s="97"/>
      <c r="Q376" s="98"/>
      <c r="R376" s="99"/>
      <c r="S376" s="100"/>
      <c r="T376" s="101"/>
      <c r="AV376" s="102"/>
      <c r="AW376" s="102"/>
      <c r="AX376" s="102"/>
      <c r="AY376" s="102"/>
      <c r="AZ376" s="102"/>
      <c r="BA376" s="102"/>
      <c r="BB376" s="102"/>
      <c r="BC376" s="102"/>
    </row>
    <row r="377" spans="16:55" s="96" customFormat="1" ht="12.75" customHeight="1" x14ac:dyDescent="0.15">
      <c r="P377" s="97"/>
      <c r="Q377" s="98"/>
      <c r="R377" s="99"/>
      <c r="S377" s="100"/>
      <c r="T377" s="101"/>
      <c r="AV377" s="102"/>
      <c r="AW377" s="102"/>
      <c r="AX377" s="102"/>
      <c r="AY377" s="102"/>
      <c r="AZ377" s="102"/>
      <c r="BA377" s="102"/>
      <c r="BB377" s="102"/>
      <c r="BC377" s="102"/>
    </row>
    <row r="378" spans="16:55" s="96" customFormat="1" ht="12.75" customHeight="1" x14ac:dyDescent="0.15">
      <c r="P378" s="97"/>
      <c r="Q378" s="98"/>
      <c r="R378" s="99"/>
      <c r="S378" s="100"/>
      <c r="T378" s="101"/>
      <c r="AV378" s="102"/>
      <c r="AW378" s="102"/>
      <c r="AX378" s="102"/>
      <c r="AY378" s="102"/>
      <c r="AZ378" s="102"/>
      <c r="BA378" s="102"/>
      <c r="BB378" s="102"/>
      <c r="BC378" s="102"/>
    </row>
    <row r="379" spans="16:55" s="96" customFormat="1" ht="12.75" customHeight="1" x14ac:dyDescent="0.15">
      <c r="P379" s="97"/>
      <c r="Q379" s="98"/>
      <c r="R379" s="99"/>
      <c r="S379" s="100"/>
      <c r="T379" s="101"/>
      <c r="AV379" s="102"/>
      <c r="AW379" s="102"/>
      <c r="AX379" s="102"/>
      <c r="AY379" s="102"/>
      <c r="AZ379" s="102"/>
      <c r="BA379" s="102"/>
      <c r="BB379" s="102"/>
      <c r="BC379" s="102"/>
    </row>
    <row r="380" spans="16:55" s="96" customFormat="1" ht="12.75" customHeight="1" x14ac:dyDescent="0.15">
      <c r="P380" s="97"/>
      <c r="Q380" s="98"/>
      <c r="R380" s="99"/>
      <c r="S380" s="100"/>
      <c r="T380" s="101"/>
      <c r="AV380" s="102"/>
      <c r="AW380" s="102"/>
      <c r="AX380" s="102"/>
      <c r="AY380" s="102"/>
      <c r="AZ380" s="102"/>
      <c r="BA380" s="102"/>
      <c r="BB380" s="102"/>
      <c r="BC380" s="102"/>
    </row>
    <row r="381" spans="16:55" s="96" customFormat="1" ht="12.75" customHeight="1" x14ac:dyDescent="0.15">
      <c r="P381" s="97"/>
      <c r="Q381" s="98"/>
      <c r="R381" s="99"/>
      <c r="S381" s="100"/>
      <c r="T381" s="101"/>
      <c r="AV381" s="102"/>
      <c r="AW381" s="102"/>
      <c r="AX381" s="102"/>
      <c r="AY381" s="102"/>
      <c r="AZ381" s="102"/>
      <c r="BA381" s="102"/>
      <c r="BB381" s="102"/>
      <c r="BC381" s="102"/>
    </row>
    <row r="382" spans="16:55" s="96" customFormat="1" ht="12.75" customHeight="1" x14ac:dyDescent="0.15">
      <c r="P382" s="97"/>
      <c r="Q382" s="98"/>
      <c r="R382" s="99"/>
      <c r="S382" s="100"/>
      <c r="T382" s="101"/>
      <c r="AV382" s="102"/>
      <c r="AW382" s="102"/>
      <c r="AX382" s="102"/>
      <c r="AY382" s="102"/>
      <c r="AZ382" s="102"/>
      <c r="BA382" s="102"/>
      <c r="BB382" s="102"/>
      <c r="BC382" s="102"/>
    </row>
    <row r="383" spans="16:55" s="96" customFormat="1" ht="12.75" customHeight="1" x14ac:dyDescent="0.15">
      <c r="P383" s="97"/>
      <c r="Q383" s="98"/>
      <c r="R383" s="99"/>
      <c r="S383" s="100"/>
      <c r="T383" s="101"/>
      <c r="AV383" s="102"/>
      <c r="AW383" s="102"/>
      <c r="AX383" s="102"/>
      <c r="AY383" s="102"/>
      <c r="AZ383" s="102"/>
      <c r="BA383" s="102"/>
      <c r="BB383" s="102"/>
      <c r="BC383" s="102"/>
    </row>
    <row r="384" spans="16:55" s="96" customFormat="1" ht="12.75" customHeight="1" x14ac:dyDescent="0.15">
      <c r="P384" s="97"/>
      <c r="Q384" s="98"/>
      <c r="R384" s="99"/>
      <c r="S384" s="100"/>
      <c r="T384" s="101"/>
      <c r="AV384" s="102"/>
      <c r="AW384" s="102"/>
      <c r="AX384" s="102"/>
      <c r="AY384" s="102"/>
      <c r="AZ384" s="102"/>
      <c r="BA384" s="102"/>
      <c r="BB384" s="102"/>
      <c r="BC384" s="102"/>
    </row>
    <row r="385" spans="16:55" s="96" customFormat="1" ht="12.75" customHeight="1" x14ac:dyDescent="0.15">
      <c r="P385" s="97"/>
      <c r="Q385" s="98"/>
      <c r="R385" s="99"/>
      <c r="S385" s="100"/>
      <c r="T385" s="101"/>
      <c r="AV385" s="102"/>
      <c r="AW385" s="102"/>
      <c r="AX385" s="102"/>
      <c r="AY385" s="102"/>
      <c r="AZ385" s="102"/>
      <c r="BA385" s="102"/>
      <c r="BB385" s="102"/>
      <c r="BC385" s="102"/>
    </row>
    <row r="386" spans="16:55" s="96" customFormat="1" ht="12.75" customHeight="1" x14ac:dyDescent="0.15">
      <c r="P386" s="97"/>
      <c r="Q386" s="98"/>
      <c r="R386" s="99"/>
      <c r="S386" s="100"/>
      <c r="T386" s="101"/>
      <c r="AV386" s="102"/>
      <c r="AW386" s="102"/>
      <c r="AX386" s="102"/>
      <c r="AY386" s="102"/>
      <c r="AZ386" s="102"/>
      <c r="BA386" s="102"/>
      <c r="BB386" s="102"/>
      <c r="BC386" s="102"/>
    </row>
    <row r="387" spans="16:55" s="96" customFormat="1" ht="12.75" customHeight="1" x14ac:dyDescent="0.15">
      <c r="P387" s="97"/>
      <c r="Q387" s="98"/>
      <c r="R387" s="99"/>
      <c r="S387" s="100"/>
      <c r="T387" s="101"/>
      <c r="AV387" s="102"/>
      <c r="AW387" s="102"/>
      <c r="AX387" s="102"/>
      <c r="AY387" s="102"/>
      <c r="AZ387" s="102"/>
      <c r="BA387" s="102"/>
      <c r="BB387" s="102"/>
      <c r="BC387" s="102"/>
    </row>
    <row r="388" spans="16:55" s="96" customFormat="1" ht="12.75" customHeight="1" x14ac:dyDescent="0.15">
      <c r="P388" s="97"/>
      <c r="Q388" s="98"/>
      <c r="R388" s="99"/>
      <c r="S388" s="100"/>
      <c r="T388" s="101"/>
      <c r="AV388" s="102"/>
      <c r="AW388" s="102"/>
      <c r="AX388" s="102"/>
      <c r="AY388" s="102"/>
      <c r="AZ388" s="102"/>
      <c r="BA388" s="102"/>
      <c r="BB388" s="102"/>
      <c r="BC388" s="102"/>
    </row>
    <row r="389" spans="16:55" s="96" customFormat="1" ht="12.75" customHeight="1" x14ac:dyDescent="0.15">
      <c r="P389" s="97"/>
      <c r="Q389" s="98"/>
      <c r="R389" s="99"/>
      <c r="S389" s="100"/>
      <c r="T389" s="101"/>
      <c r="AV389" s="102"/>
      <c r="AW389" s="102"/>
      <c r="AX389" s="102"/>
      <c r="AY389" s="102"/>
      <c r="AZ389" s="102"/>
      <c r="BA389" s="102"/>
      <c r="BB389" s="102"/>
      <c r="BC389" s="102"/>
    </row>
    <row r="390" spans="16:55" s="96" customFormat="1" ht="12.75" customHeight="1" x14ac:dyDescent="0.15">
      <c r="P390" s="97"/>
      <c r="Q390" s="98"/>
      <c r="R390" s="99"/>
      <c r="S390" s="100"/>
      <c r="T390" s="101"/>
      <c r="AV390" s="102"/>
      <c r="AW390" s="102"/>
      <c r="AX390" s="102"/>
      <c r="AY390" s="102"/>
      <c r="AZ390" s="102"/>
      <c r="BA390" s="102"/>
      <c r="BB390" s="102"/>
      <c r="BC390" s="102"/>
    </row>
    <row r="391" spans="16:55" s="96" customFormat="1" ht="12.75" customHeight="1" x14ac:dyDescent="0.15">
      <c r="P391" s="97"/>
      <c r="Q391" s="98"/>
      <c r="R391" s="99"/>
      <c r="S391" s="100"/>
      <c r="T391" s="101"/>
      <c r="AV391" s="102"/>
      <c r="AW391" s="102"/>
      <c r="AX391" s="102"/>
      <c r="AY391" s="102"/>
      <c r="AZ391" s="102"/>
      <c r="BA391" s="102"/>
      <c r="BB391" s="102"/>
      <c r="BC391" s="102"/>
    </row>
    <row r="392" spans="16:55" s="96" customFormat="1" ht="12.75" customHeight="1" x14ac:dyDescent="0.15">
      <c r="P392" s="97"/>
      <c r="Q392" s="98"/>
      <c r="R392" s="99"/>
      <c r="S392" s="100"/>
      <c r="T392" s="101"/>
      <c r="AV392" s="102"/>
      <c r="AW392" s="102"/>
      <c r="AX392" s="102"/>
      <c r="AY392" s="102"/>
      <c r="AZ392" s="102"/>
      <c r="BA392" s="102"/>
      <c r="BB392" s="102"/>
      <c r="BC392" s="102"/>
    </row>
    <row r="393" spans="16:55" s="96" customFormat="1" ht="12.75" customHeight="1" x14ac:dyDescent="0.15">
      <c r="P393" s="97"/>
      <c r="Q393" s="98"/>
      <c r="R393" s="99"/>
      <c r="S393" s="100"/>
      <c r="T393" s="101"/>
      <c r="AV393" s="102"/>
      <c r="AW393" s="102"/>
      <c r="AX393" s="102"/>
      <c r="AY393" s="102"/>
      <c r="AZ393" s="102"/>
      <c r="BA393" s="102"/>
      <c r="BB393" s="102"/>
      <c r="BC393" s="102"/>
    </row>
    <row r="394" spans="16:55" s="96" customFormat="1" ht="12.75" customHeight="1" x14ac:dyDescent="0.15">
      <c r="P394" s="97"/>
      <c r="Q394" s="98"/>
      <c r="R394" s="99"/>
      <c r="S394" s="100"/>
      <c r="T394" s="101"/>
      <c r="AV394" s="102"/>
      <c r="AW394" s="102"/>
      <c r="AX394" s="102"/>
      <c r="AY394" s="102"/>
      <c r="AZ394" s="102"/>
      <c r="BA394" s="102"/>
      <c r="BB394" s="102"/>
      <c r="BC394" s="102"/>
    </row>
    <row r="395" spans="16:55" s="96" customFormat="1" ht="12.75" customHeight="1" x14ac:dyDescent="0.15">
      <c r="P395" s="97"/>
      <c r="Q395" s="98"/>
      <c r="R395" s="99"/>
      <c r="S395" s="100"/>
      <c r="T395" s="101"/>
      <c r="AV395" s="102"/>
      <c r="AW395" s="102"/>
      <c r="AX395" s="102"/>
      <c r="AY395" s="102"/>
      <c r="AZ395" s="102"/>
      <c r="BA395" s="102"/>
      <c r="BB395" s="102"/>
      <c r="BC395" s="102"/>
    </row>
    <row r="396" spans="16:55" s="96" customFormat="1" ht="12.75" customHeight="1" x14ac:dyDescent="0.15">
      <c r="P396" s="97"/>
      <c r="Q396" s="98"/>
      <c r="R396" s="99"/>
      <c r="S396" s="100"/>
      <c r="T396" s="101"/>
      <c r="AV396" s="102"/>
      <c r="AW396" s="102"/>
      <c r="AX396" s="102"/>
      <c r="AY396" s="102"/>
      <c r="AZ396" s="102"/>
      <c r="BA396" s="102"/>
      <c r="BB396" s="102"/>
      <c r="BC396" s="102"/>
    </row>
    <row r="397" spans="16:55" s="96" customFormat="1" ht="12.75" customHeight="1" x14ac:dyDescent="0.15">
      <c r="P397" s="97"/>
      <c r="Q397" s="98"/>
      <c r="R397" s="99"/>
      <c r="S397" s="100"/>
      <c r="T397" s="101"/>
      <c r="AV397" s="102"/>
      <c r="AW397" s="102"/>
      <c r="AX397" s="102"/>
      <c r="AY397" s="102"/>
      <c r="AZ397" s="102"/>
      <c r="BA397" s="102"/>
      <c r="BB397" s="102"/>
      <c r="BC397" s="102"/>
    </row>
    <row r="398" spans="16:55" s="96" customFormat="1" ht="12.75" customHeight="1" x14ac:dyDescent="0.15">
      <c r="P398" s="97"/>
      <c r="Q398" s="98"/>
      <c r="R398" s="99"/>
      <c r="S398" s="100"/>
      <c r="T398" s="101"/>
      <c r="AV398" s="102"/>
      <c r="AW398" s="102"/>
      <c r="AX398" s="102"/>
      <c r="AY398" s="102"/>
      <c r="AZ398" s="102"/>
      <c r="BA398" s="102"/>
      <c r="BB398" s="102"/>
      <c r="BC398" s="102"/>
    </row>
    <row r="399" spans="16:55" s="96" customFormat="1" ht="12.75" customHeight="1" x14ac:dyDescent="0.15">
      <c r="P399" s="97"/>
      <c r="Q399" s="98"/>
      <c r="R399" s="99"/>
      <c r="S399" s="100"/>
      <c r="T399" s="101"/>
      <c r="AV399" s="102"/>
      <c r="AW399" s="102"/>
      <c r="AX399" s="102"/>
      <c r="AY399" s="102"/>
      <c r="AZ399" s="102"/>
      <c r="BA399" s="102"/>
      <c r="BB399" s="102"/>
      <c r="BC399" s="102"/>
    </row>
    <row r="400" spans="16:55" s="96" customFormat="1" ht="12.75" customHeight="1" x14ac:dyDescent="0.15">
      <c r="P400" s="97"/>
      <c r="Q400" s="98"/>
      <c r="R400" s="99"/>
      <c r="S400" s="100"/>
      <c r="T400" s="101"/>
      <c r="AV400" s="102"/>
      <c r="AW400" s="102"/>
      <c r="AX400" s="102"/>
      <c r="AY400" s="102"/>
      <c r="AZ400" s="102"/>
      <c r="BA400" s="102"/>
      <c r="BB400" s="102"/>
      <c r="BC400" s="102"/>
    </row>
    <row r="401" spans="16:55" s="96" customFormat="1" ht="12.75" customHeight="1" x14ac:dyDescent="0.15">
      <c r="P401" s="97"/>
      <c r="Q401" s="98"/>
      <c r="R401" s="99"/>
      <c r="S401" s="100"/>
      <c r="T401" s="101"/>
      <c r="AV401" s="102"/>
      <c r="AW401" s="102"/>
      <c r="AX401" s="102"/>
      <c r="AY401" s="102"/>
      <c r="AZ401" s="102"/>
      <c r="BA401" s="102"/>
      <c r="BB401" s="102"/>
      <c r="BC401" s="102"/>
    </row>
    <row r="402" spans="16:55" s="96" customFormat="1" ht="12.75" customHeight="1" x14ac:dyDescent="0.15">
      <c r="P402" s="97"/>
      <c r="Q402" s="98"/>
      <c r="R402" s="99"/>
      <c r="S402" s="100"/>
      <c r="T402" s="101"/>
      <c r="AV402" s="102"/>
      <c r="AW402" s="102"/>
      <c r="AX402" s="102"/>
      <c r="AY402" s="102"/>
      <c r="AZ402" s="102"/>
      <c r="BA402" s="102"/>
      <c r="BB402" s="102"/>
      <c r="BC402" s="102"/>
    </row>
    <row r="403" spans="16:55" s="96" customFormat="1" ht="12.75" customHeight="1" x14ac:dyDescent="0.15">
      <c r="P403" s="97"/>
      <c r="Q403" s="98"/>
      <c r="R403" s="99"/>
      <c r="S403" s="100"/>
      <c r="T403" s="101"/>
      <c r="AV403" s="102"/>
      <c r="AW403" s="102"/>
      <c r="AX403" s="102"/>
      <c r="AY403" s="102"/>
      <c r="AZ403" s="102"/>
      <c r="BA403" s="102"/>
      <c r="BB403" s="102"/>
      <c r="BC403" s="102"/>
    </row>
    <row r="404" spans="16:55" s="96" customFormat="1" ht="12.75" customHeight="1" x14ac:dyDescent="0.15">
      <c r="P404" s="97"/>
      <c r="Q404" s="98"/>
      <c r="R404" s="99"/>
      <c r="S404" s="100"/>
      <c r="T404" s="101"/>
      <c r="AV404" s="102"/>
      <c r="AW404" s="102"/>
      <c r="AX404" s="102"/>
      <c r="AY404" s="102"/>
      <c r="AZ404" s="102"/>
      <c r="BA404" s="102"/>
      <c r="BB404" s="102"/>
      <c r="BC404" s="102"/>
    </row>
    <row r="405" spans="16:55" s="96" customFormat="1" ht="12.75" customHeight="1" x14ac:dyDescent="0.15">
      <c r="P405" s="97"/>
      <c r="Q405" s="98"/>
      <c r="R405" s="99"/>
      <c r="S405" s="100"/>
      <c r="T405" s="101"/>
      <c r="AV405" s="102"/>
      <c r="AW405" s="102"/>
      <c r="AX405" s="102"/>
      <c r="AY405" s="102"/>
      <c r="AZ405" s="102"/>
      <c r="BA405" s="102"/>
      <c r="BB405" s="102"/>
      <c r="BC405" s="102"/>
    </row>
    <row r="406" spans="16:55" s="96" customFormat="1" ht="12.75" customHeight="1" x14ac:dyDescent="0.15">
      <c r="P406" s="97"/>
      <c r="Q406" s="98"/>
      <c r="R406" s="99"/>
      <c r="S406" s="100"/>
      <c r="T406" s="101"/>
      <c r="AV406" s="102"/>
      <c r="AW406" s="102"/>
      <c r="AX406" s="102"/>
      <c r="AY406" s="102"/>
      <c r="AZ406" s="102"/>
      <c r="BA406" s="102"/>
      <c r="BB406" s="102"/>
      <c r="BC406" s="102"/>
    </row>
    <row r="407" spans="16:55" s="96" customFormat="1" ht="12.75" customHeight="1" x14ac:dyDescent="0.15">
      <c r="P407" s="97"/>
      <c r="Q407" s="98"/>
      <c r="R407" s="99"/>
      <c r="S407" s="100"/>
      <c r="T407" s="101"/>
      <c r="AV407" s="102"/>
      <c r="AW407" s="102"/>
      <c r="AX407" s="102"/>
      <c r="AY407" s="102"/>
      <c r="AZ407" s="102"/>
      <c r="BA407" s="102"/>
      <c r="BB407" s="102"/>
      <c r="BC407" s="102"/>
    </row>
    <row r="408" spans="16:55" s="96" customFormat="1" ht="12.75" customHeight="1" x14ac:dyDescent="0.15">
      <c r="P408" s="97"/>
      <c r="Q408" s="98"/>
      <c r="R408" s="99"/>
      <c r="S408" s="100"/>
      <c r="T408" s="101"/>
      <c r="AV408" s="102"/>
      <c r="AW408" s="102"/>
      <c r="AX408" s="102"/>
      <c r="AY408" s="102"/>
      <c r="AZ408" s="102"/>
      <c r="BA408" s="102"/>
      <c r="BB408" s="102"/>
      <c r="BC408" s="102"/>
    </row>
    <row r="409" spans="16:55" s="96" customFormat="1" ht="12.75" customHeight="1" x14ac:dyDescent="0.15">
      <c r="P409" s="97"/>
      <c r="Q409" s="98"/>
      <c r="R409" s="99"/>
      <c r="S409" s="100"/>
      <c r="T409" s="101"/>
      <c r="AV409" s="102"/>
      <c r="AW409" s="102"/>
      <c r="AX409" s="102"/>
      <c r="AY409" s="102"/>
      <c r="AZ409" s="102"/>
      <c r="BA409" s="102"/>
      <c r="BB409" s="102"/>
      <c r="BC409" s="102"/>
    </row>
    <row r="410" spans="16:55" s="96" customFormat="1" ht="12.75" customHeight="1" x14ac:dyDescent="0.15">
      <c r="P410" s="97"/>
      <c r="Q410" s="98"/>
      <c r="R410" s="99"/>
      <c r="S410" s="100"/>
      <c r="T410" s="101"/>
      <c r="AV410" s="102"/>
      <c r="AW410" s="102"/>
      <c r="AX410" s="102"/>
      <c r="AY410" s="102"/>
      <c r="AZ410" s="102"/>
      <c r="BA410" s="102"/>
      <c r="BB410" s="102"/>
      <c r="BC410" s="102"/>
    </row>
    <row r="411" spans="16:55" s="96" customFormat="1" ht="12.75" customHeight="1" x14ac:dyDescent="0.15">
      <c r="P411" s="97"/>
      <c r="Q411" s="98"/>
      <c r="R411" s="99"/>
      <c r="S411" s="100"/>
      <c r="T411" s="101"/>
      <c r="AV411" s="102"/>
      <c r="AW411" s="102"/>
      <c r="AX411" s="102"/>
      <c r="AY411" s="102"/>
      <c r="AZ411" s="102"/>
      <c r="BA411" s="102"/>
      <c r="BB411" s="102"/>
      <c r="BC411" s="102"/>
    </row>
    <row r="412" spans="16:55" s="96" customFormat="1" ht="12.75" customHeight="1" x14ac:dyDescent="0.15">
      <c r="P412" s="97"/>
      <c r="Q412" s="98"/>
      <c r="R412" s="99"/>
      <c r="S412" s="100"/>
      <c r="T412" s="101"/>
      <c r="AV412" s="102"/>
      <c r="AW412" s="102"/>
      <c r="AX412" s="102"/>
      <c r="AY412" s="102"/>
      <c r="AZ412" s="102"/>
      <c r="BA412" s="102"/>
      <c r="BB412" s="102"/>
      <c r="BC412" s="102"/>
    </row>
    <row r="413" spans="16:55" s="96" customFormat="1" ht="12.75" customHeight="1" x14ac:dyDescent="0.15">
      <c r="P413" s="97"/>
      <c r="Q413" s="98"/>
      <c r="R413" s="99"/>
      <c r="S413" s="100"/>
      <c r="T413" s="101"/>
      <c r="AV413" s="102"/>
      <c r="AW413" s="102"/>
      <c r="AX413" s="102"/>
      <c r="AY413" s="102"/>
      <c r="AZ413" s="102"/>
      <c r="BA413" s="102"/>
      <c r="BB413" s="102"/>
      <c r="BC413" s="102"/>
    </row>
    <row r="414" spans="16:55" s="96" customFormat="1" ht="12.75" customHeight="1" x14ac:dyDescent="0.15">
      <c r="P414" s="97"/>
      <c r="Q414" s="98"/>
      <c r="R414" s="99"/>
      <c r="S414" s="100"/>
      <c r="T414" s="101"/>
      <c r="AV414" s="102"/>
      <c r="AW414" s="102"/>
      <c r="AX414" s="102"/>
      <c r="AY414" s="102"/>
      <c r="AZ414" s="102"/>
      <c r="BA414" s="102"/>
      <c r="BB414" s="102"/>
      <c r="BC414" s="102"/>
    </row>
    <row r="415" spans="16:55" s="96" customFormat="1" ht="12.75" customHeight="1" x14ac:dyDescent="0.15">
      <c r="P415" s="97"/>
      <c r="Q415" s="98"/>
      <c r="R415" s="99"/>
      <c r="S415" s="100"/>
      <c r="T415" s="101"/>
      <c r="AV415" s="102"/>
      <c r="AW415" s="102"/>
      <c r="AX415" s="102"/>
      <c r="AY415" s="102"/>
      <c r="AZ415" s="102"/>
      <c r="BA415" s="102"/>
      <c r="BB415" s="102"/>
      <c r="BC415" s="102"/>
    </row>
    <row r="416" spans="16:55" s="96" customFormat="1" ht="12.75" customHeight="1" x14ac:dyDescent="0.15">
      <c r="P416" s="97"/>
      <c r="Q416" s="98"/>
      <c r="R416" s="99"/>
      <c r="S416" s="100"/>
      <c r="T416" s="101"/>
      <c r="AV416" s="102"/>
      <c r="AW416" s="102"/>
      <c r="AX416" s="102"/>
      <c r="AY416" s="102"/>
      <c r="AZ416" s="102"/>
      <c r="BA416" s="102"/>
      <c r="BB416" s="102"/>
      <c r="BC416" s="102"/>
    </row>
    <row r="417" spans="16:55" s="96" customFormat="1" ht="12.75" customHeight="1" x14ac:dyDescent="0.15">
      <c r="P417" s="97"/>
      <c r="Q417" s="98"/>
      <c r="R417" s="99"/>
      <c r="S417" s="100"/>
      <c r="T417" s="101"/>
      <c r="AV417" s="102"/>
      <c r="AW417" s="102"/>
      <c r="AX417" s="102"/>
      <c r="AY417" s="102"/>
      <c r="AZ417" s="102"/>
      <c r="BA417" s="102"/>
      <c r="BB417" s="102"/>
      <c r="BC417" s="102"/>
    </row>
    <row r="418" spans="16:55" s="96" customFormat="1" ht="12.75" customHeight="1" x14ac:dyDescent="0.15">
      <c r="P418" s="97"/>
      <c r="Q418" s="98"/>
      <c r="R418" s="99"/>
      <c r="S418" s="100"/>
      <c r="T418" s="101"/>
      <c r="AV418" s="102"/>
      <c r="AW418" s="102"/>
      <c r="AX418" s="102"/>
      <c r="AY418" s="102"/>
      <c r="AZ418" s="102"/>
      <c r="BA418" s="102"/>
      <c r="BB418" s="102"/>
      <c r="BC418" s="102"/>
    </row>
    <row r="419" spans="16:55" s="96" customFormat="1" ht="12.75" customHeight="1" x14ac:dyDescent="0.15">
      <c r="P419" s="97"/>
      <c r="Q419" s="98"/>
      <c r="R419" s="99"/>
      <c r="S419" s="100"/>
      <c r="T419" s="101"/>
      <c r="AV419" s="102"/>
      <c r="AW419" s="102"/>
      <c r="AX419" s="102"/>
      <c r="AY419" s="102"/>
      <c r="AZ419" s="102"/>
      <c r="BA419" s="102"/>
      <c r="BB419" s="102"/>
      <c r="BC419" s="102"/>
    </row>
    <row r="420" spans="16:55" s="96" customFormat="1" ht="12.75" customHeight="1" x14ac:dyDescent="0.15">
      <c r="P420" s="97"/>
      <c r="Q420" s="98"/>
      <c r="R420" s="99"/>
      <c r="S420" s="100"/>
      <c r="T420" s="101"/>
      <c r="AV420" s="102"/>
      <c r="AW420" s="102"/>
      <c r="AX420" s="102"/>
      <c r="AY420" s="102"/>
      <c r="AZ420" s="102"/>
      <c r="BA420" s="102"/>
      <c r="BB420" s="102"/>
      <c r="BC420" s="102"/>
    </row>
    <row r="421" spans="16:55" s="96" customFormat="1" ht="12.75" customHeight="1" x14ac:dyDescent="0.15">
      <c r="P421" s="97"/>
      <c r="Q421" s="98"/>
      <c r="R421" s="99"/>
      <c r="S421" s="100"/>
      <c r="T421" s="101"/>
      <c r="AV421" s="102"/>
      <c r="AW421" s="102"/>
      <c r="AX421" s="102"/>
      <c r="AY421" s="102"/>
      <c r="AZ421" s="102"/>
      <c r="BA421" s="102"/>
      <c r="BB421" s="102"/>
      <c r="BC421" s="102"/>
    </row>
    <row r="422" spans="16:55" s="96" customFormat="1" ht="12.75" customHeight="1" x14ac:dyDescent="0.15">
      <c r="P422" s="97"/>
      <c r="Q422" s="98"/>
      <c r="R422" s="99"/>
      <c r="S422" s="100"/>
      <c r="T422" s="101"/>
      <c r="AV422" s="102"/>
      <c r="AW422" s="102"/>
      <c r="AX422" s="102"/>
      <c r="AY422" s="102"/>
      <c r="AZ422" s="102"/>
      <c r="BA422" s="102"/>
      <c r="BB422" s="102"/>
      <c r="BC422" s="102"/>
    </row>
    <row r="423" spans="16:55" s="96" customFormat="1" ht="12.75" customHeight="1" x14ac:dyDescent="0.15">
      <c r="P423" s="97"/>
      <c r="Q423" s="98"/>
      <c r="R423" s="99"/>
      <c r="S423" s="100"/>
      <c r="T423" s="101"/>
      <c r="AV423" s="102"/>
      <c r="AW423" s="102"/>
      <c r="AX423" s="102"/>
      <c r="AY423" s="102"/>
      <c r="AZ423" s="102"/>
      <c r="BA423" s="102"/>
      <c r="BB423" s="102"/>
      <c r="BC423" s="102"/>
    </row>
    <row r="424" spans="16:55" s="96" customFormat="1" ht="12.75" customHeight="1" x14ac:dyDescent="0.15">
      <c r="P424" s="97"/>
      <c r="Q424" s="98"/>
      <c r="R424" s="99"/>
      <c r="S424" s="100"/>
      <c r="T424" s="101"/>
      <c r="AV424" s="102"/>
      <c r="AW424" s="102"/>
      <c r="AX424" s="102"/>
      <c r="AY424" s="102"/>
      <c r="AZ424" s="102"/>
      <c r="BA424" s="102"/>
      <c r="BB424" s="102"/>
      <c r="BC424" s="102"/>
    </row>
    <row r="425" spans="16:55" s="96" customFormat="1" ht="12.75" customHeight="1" x14ac:dyDescent="0.15">
      <c r="P425" s="97"/>
      <c r="Q425" s="98"/>
      <c r="R425" s="99"/>
      <c r="S425" s="100"/>
      <c r="T425" s="101"/>
      <c r="AV425" s="102"/>
      <c r="AW425" s="102"/>
      <c r="AX425" s="102"/>
      <c r="AY425" s="102"/>
      <c r="AZ425" s="102"/>
      <c r="BA425" s="102"/>
      <c r="BB425" s="102"/>
      <c r="BC425" s="102"/>
    </row>
    <row r="426" spans="16:55" s="96" customFormat="1" ht="12.75" customHeight="1" x14ac:dyDescent="0.15">
      <c r="P426" s="97"/>
      <c r="Q426" s="98"/>
      <c r="R426" s="99"/>
      <c r="S426" s="100"/>
      <c r="T426" s="101"/>
      <c r="AV426" s="102"/>
      <c r="AW426" s="102"/>
      <c r="AX426" s="102"/>
      <c r="AY426" s="102"/>
      <c r="AZ426" s="102"/>
      <c r="BA426" s="102"/>
      <c r="BB426" s="102"/>
      <c r="BC426" s="102"/>
    </row>
    <row r="427" spans="16:55" s="96" customFormat="1" ht="12.75" customHeight="1" x14ac:dyDescent="0.15">
      <c r="P427" s="97"/>
      <c r="Q427" s="98"/>
      <c r="R427" s="99"/>
      <c r="S427" s="100"/>
      <c r="T427" s="101"/>
      <c r="AV427" s="102"/>
      <c r="AW427" s="102"/>
      <c r="AX427" s="102"/>
      <c r="AY427" s="102"/>
      <c r="AZ427" s="102"/>
      <c r="BA427" s="102"/>
      <c r="BB427" s="102"/>
      <c r="BC427" s="102"/>
    </row>
    <row r="428" spans="16:55" s="96" customFormat="1" ht="12.75" customHeight="1" x14ac:dyDescent="0.15">
      <c r="P428" s="97"/>
      <c r="Q428" s="98"/>
      <c r="R428" s="99"/>
      <c r="S428" s="100"/>
      <c r="T428" s="101"/>
      <c r="AV428" s="102"/>
      <c r="AW428" s="102"/>
      <c r="AX428" s="102"/>
      <c r="AY428" s="102"/>
      <c r="AZ428" s="102"/>
      <c r="BA428" s="102"/>
      <c r="BB428" s="102"/>
      <c r="BC428" s="102"/>
    </row>
    <row r="429" spans="16:55" s="96" customFormat="1" ht="12.75" customHeight="1" x14ac:dyDescent="0.15">
      <c r="P429" s="97"/>
      <c r="Q429" s="98"/>
      <c r="R429" s="99"/>
      <c r="S429" s="100"/>
      <c r="T429" s="101"/>
      <c r="AV429" s="102"/>
      <c r="AW429" s="102"/>
      <c r="AX429" s="102"/>
      <c r="AY429" s="102"/>
      <c r="AZ429" s="102"/>
      <c r="BA429" s="102"/>
      <c r="BB429" s="102"/>
      <c r="BC429" s="102"/>
    </row>
    <row r="430" spans="16:55" s="96" customFormat="1" ht="12.75" customHeight="1" x14ac:dyDescent="0.15">
      <c r="P430" s="97"/>
      <c r="Q430" s="98"/>
      <c r="R430" s="99"/>
      <c r="S430" s="100"/>
      <c r="T430" s="101"/>
      <c r="AV430" s="102"/>
      <c r="AW430" s="102"/>
      <c r="AX430" s="102"/>
      <c r="AY430" s="102"/>
      <c r="AZ430" s="102"/>
      <c r="BA430" s="102"/>
      <c r="BB430" s="102"/>
      <c r="BC430" s="102"/>
    </row>
    <row r="431" spans="16:55" s="96" customFormat="1" ht="12.75" customHeight="1" x14ac:dyDescent="0.15">
      <c r="P431" s="97"/>
      <c r="Q431" s="98"/>
      <c r="R431" s="99"/>
      <c r="S431" s="100"/>
      <c r="T431" s="101"/>
      <c r="AV431" s="102"/>
      <c r="AW431" s="102"/>
      <c r="AX431" s="102"/>
      <c r="AY431" s="102"/>
      <c r="AZ431" s="102"/>
      <c r="BA431" s="102"/>
      <c r="BB431" s="102"/>
      <c r="BC431" s="102"/>
    </row>
    <row r="432" spans="16:55" s="96" customFormat="1" ht="12.75" customHeight="1" x14ac:dyDescent="0.15">
      <c r="P432" s="97"/>
      <c r="Q432" s="98"/>
      <c r="R432" s="99"/>
      <c r="S432" s="100"/>
      <c r="T432" s="101"/>
      <c r="AV432" s="102"/>
      <c r="AW432" s="102"/>
      <c r="AX432" s="102"/>
      <c r="AY432" s="102"/>
      <c r="AZ432" s="102"/>
      <c r="BA432" s="102"/>
      <c r="BB432" s="102"/>
      <c r="BC432" s="102"/>
    </row>
    <row r="433" spans="16:55" s="96" customFormat="1" ht="12.75" customHeight="1" x14ac:dyDescent="0.15">
      <c r="P433" s="97"/>
      <c r="Q433" s="98"/>
      <c r="R433" s="99"/>
      <c r="S433" s="100"/>
      <c r="T433" s="101"/>
      <c r="AV433" s="102"/>
      <c r="AW433" s="102"/>
      <c r="AX433" s="102"/>
      <c r="AY433" s="102"/>
      <c r="AZ433" s="102"/>
      <c r="BA433" s="102"/>
      <c r="BB433" s="102"/>
      <c r="BC433" s="102"/>
    </row>
    <row r="434" spans="16:55" s="96" customFormat="1" ht="12.75" customHeight="1" x14ac:dyDescent="0.15">
      <c r="P434" s="97"/>
      <c r="Q434" s="98"/>
      <c r="R434" s="99"/>
      <c r="S434" s="100"/>
      <c r="T434" s="101"/>
      <c r="AV434" s="102"/>
      <c r="AW434" s="102"/>
      <c r="AX434" s="102"/>
      <c r="AY434" s="102"/>
      <c r="AZ434" s="102"/>
      <c r="BA434" s="102"/>
      <c r="BB434" s="102"/>
      <c r="BC434" s="102"/>
    </row>
    <row r="435" spans="16:55" s="96" customFormat="1" ht="12.75" customHeight="1" x14ac:dyDescent="0.15">
      <c r="P435" s="97"/>
      <c r="Q435" s="98"/>
      <c r="R435" s="99"/>
      <c r="S435" s="100"/>
      <c r="T435" s="101"/>
      <c r="AV435" s="102"/>
      <c r="AW435" s="102"/>
      <c r="AX435" s="102"/>
      <c r="AY435" s="102"/>
      <c r="AZ435" s="102"/>
      <c r="BA435" s="102"/>
      <c r="BB435" s="102"/>
      <c r="BC435" s="102"/>
    </row>
    <row r="436" spans="16:55" s="96" customFormat="1" ht="12.75" customHeight="1" x14ac:dyDescent="0.15">
      <c r="P436" s="97"/>
      <c r="Q436" s="98"/>
      <c r="R436" s="99"/>
      <c r="S436" s="100"/>
      <c r="T436" s="101"/>
      <c r="AV436" s="102"/>
      <c r="AW436" s="102"/>
      <c r="AX436" s="102"/>
      <c r="AY436" s="102"/>
      <c r="AZ436" s="102"/>
      <c r="BA436" s="102"/>
      <c r="BB436" s="102"/>
      <c r="BC436" s="102"/>
    </row>
    <row r="437" spans="16:55" s="96" customFormat="1" ht="12.75" customHeight="1" x14ac:dyDescent="0.15">
      <c r="P437" s="97"/>
      <c r="Q437" s="98"/>
      <c r="R437" s="99"/>
      <c r="S437" s="100"/>
      <c r="T437" s="101"/>
      <c r="AV437" s="102"/>
      <c r="AW437" s="102"/>
      <c r="AX437" s="102"/>
      <c r="AY437" s="102"/>
      <c r="AZ437" s="102"/>
      <c r="BA437" s="102"/>
      <c r="BB437" s="102"/>
      <c r="BC437" s="102"/>
    </row>
    <row r="438" spans="16:55" s="96" customFormat="1" ht="12.75" customHeight="1" x14ac:dyDescent="0.15">
      <c r="P438" s="97"/>
      <c r="Q438" s="98"/>
      <c r="R438" s="99"/>
      <c r="S438" s="100"/>
      <c r="T438" s="101"/>
      <c r="AV438" s="102"/>
      <c r="AW438" s="102"/>
      <c r="AX438" s="102"/>
      <c r="AY438" s="102"/>
      <c r="AZ438" s="102"/>
      <c r="BA438" s="102"/>
      <c r="BB438" s="102"/>
      <c r="BC438" s="102"/>
    </row>
    <row r="439" spans="16:55" s="96" customFormat="1" ht="12.75" customHeight="1" x14ac:dyDescent="0.15">
      <c r="P439" s="97"/>
      <c r="Q439" s="98"/>
      <c r="R439" s="99"/>
      <c r="S439" s="100"/>
      <c r="T439" s="101"/>
      <c r="AV439" s="102"/>
      <c r="AW439" s="102"/>
      <c r="AX439" s="102"/>
      <c r="AY439" s="102"/>
      <c r="AZ439" s="102"/>
      <c r="BA439" s="102"/>
      <c r="BB439" s="102"/>
      <c r="BC439" s="102"/>
    </row>
    <row r="440" spans="16:55" s="96" customFormat="1" ht="12.75" customHeight="1" x14ac:dyDescent="0.15">
      <c r="P440" s="97"/>
      <c r="Q440" s="98"/>
      <c r="R440" s="99"/>
      <c r="S440" s="100"/>
      <c r="T440" s="101"/>
      <c r="AV440" s="102"/>
      <c r="AW440" s="102"/>
      <c r="AX440" s="102"/>
      <c r="AY440" s="102"/>
      <c r="AZ440" s="102"/>
      <c r="BA440" s="102"/>
      <c r="BB440" s="102"/>
      <c r="BC440" s="102"/>
    </row>
    <row r="441" spans="16:55" s="96" customFormat="1" ht="12.75" customHeight="1" x14ac:dyDescent="0.15">
      <c r="P441" s="97"/>
      <c r="Q441" s="98"/>
      <c r="R441" s="99"/>
      <c r="S441" s="100"/>
      <c r="T441" s="101"/>
      <c r="AV441" s="102"/>
      <c r="AW441" s="102"/>
      <c r="AX441" s="102"/>
      <c r="AY441" s="102"/>
      <c r="AZ441" s="102"/>
      <c r="BA441" s="102"/>
      <c r="BB441" s="102"/>
      <c r="BC441" s="102"/>
    </row>
    <row r="442" spans="16:55" s="96" customFormat="1" ht="12.75" customHeight="1" x14ac:dyDescent="0.15">
      <c r="P442" s="97"/>
      <c r="Q442" s="98"/>
      <c r="R442" s="99"/>
      <c r="S442" s="100"/>
      <c r="T442" s="101"/>
      <c r="AV442" s="102"/>
      <c r="AW442" s="102"/>
      <c r="AX442" s="102"/>
      <c r="AY442" s="102"/>
      <c r="AZ442" s="102"/>
      <c r="BA442" s="102"/>
      <c r="BB442" s="102"/>
      <c r="BC442" s="102"/>
    </row>
    <row r="443" spans="16:55" s="96" customFormat="1" ht="12.75" customHeight="1" x14ac:dyDescent="0.15">
      <c r="P443" s="97"/>
      <c r="Q443" s="98"/>
      <c r="R443" s="99"/>
      <c r="S443" s="100"/>
      <c r="T443" s="101"/>
      <c r="AV443" s="102"/>
      <c r="AW443" s="102"/>
      <c r="AX443" s="102"/>
      <c r="AY443" s="102"/>
      <c r="AZ443" s="102"/>
      <c r="BA443" s="102"/>
      <c r="BB443" s="102"/>
      <c r="BC443" s="102"/>
    </row>
    <row r="444" spans="16:55" s="96" customFormat="1" ht="12.75" customHeight="1" x14ac:dyDescent="0.15">
      <c r="P444" s="97"/>
      <c r="Q444" s="98"/>
      <c r="R444" s="99"/>
      <c r="S444" s="100"/>
      <c r="T444" s="101"/>
      <c r="AV444" s="102"/>
      <c r="AW444" s="102"/>
      <c r="AX444" s="102"/>
      <c r="AY444" s="102"/>
      <c r="AZ444" s="102"/>
      <c r="BA444" s="102"/>
      <c r="BB444" s="102"/>
      <c r="BC444" s="102"/>
    </row>
    <row r="445" spans="16:55" s="96" customFormat="1" ht="12.75" customHeight="1" x14ac:dyDescent="0.15">
      <c r="P445" s="97"/>
      <c r="Q445" s="98"/>
      <c r="R445" s="99"/>
      <c r="S445" s="100"/>
      <c r="T445" s="101"/>
      <c r="AV445" s="102"/>
      <c r="AW445" s="102"/>
      <c r="AX445" s="102"/>
      <c r="AY445" s="102"/>
      <c r="AZ445" s="102"/>
      <c r="BA445" s="102"/>
      <c r="BB445" s="102"/>
      <c r="BC445" s="102"/>
    </row>
    <row r="446" spans="16:55" s="96" customFormat="1" ht="12.75" customHeight="1" x14ac:dyDescent="0.15">
      <c r="P446" s="97"/>
      <c r="Q446" s="98"/>
      <c r="R446" s="99"/>
      <c r="S446" s="100"/>
      <c r="T446" s="101"/>
      <c r="AV446" s="102"/>
      <c r="AW446" s="102"/>
      <c r="AX446" s="102"/>
      <c r="AY446" s="102"/>
      <c r="AZ446" s="102"/>
      <c r="BA446" s="102"/>
      <c r="BB446" s="102"/>
      <c r="BC446" s="102"/>
    </row>
    <row r="447" spans="16:55" s="96" customFormat="1" ht="12.75" customHeight="1" x14ac:dyDescent="0.15">
      <c r="P447" s="97"/>
      <c r="Q447" s="98"/>
      <c r="R447" s="99"/>
      <c r="S447" s="100"/>
      <c r="T447" s="101"/>
      <c r="AV447" s="102"/>
      <c r="AW447" s="102"/>
      <c r="AX447" s="102"/>
      <c r="AY447" s="102"/>
      <c r="AZ447" s="102"/>
      <c r="BA447" s="102"/>
      <c r="BB447" s="102"/>
      <c r="BC447" s="102"/>
    </row>
    <row r="448" spans="16:55" s="96" customFormat="1" ht="12.75" customHeight="1" x14ac:dyDescent="0.15">
      <c r="P448" s="97"/>
      <c r="Q448" s="98"/>
      <c r="R448" s="99"/>
      <c r="S448" s="100"/>
      <c r="T448" s="101"/>
      <c r="AV448" s="102"/>
      <c r="AW448" s="102"/>
      <c r="AX448" s="102"/>
      <c r="AY448" s="102"/>
      <c r="AZ448" s="102"/>
      <c r="BA448" s="102"/>
      <c r="BB448" s="102"/>
      <c r="BC448" s="102"/>
    </row>
    <row r="449" spans="16:55" s="96" customFormat="1" ht="12.75" customHeight="1" x14ac:dyDescent="0.15">
      <c r="P449" s="97"/>
      <c r="Q449" s="98"/>
      <c r="R449" s="99"/>
      <c r="S449" s="100"/>
      <c r="T449" s="101"/>
      <c r="AV449" s="102"/>
      <c r="AW449" s="102"/>
      <c r="AX449" s="102"/>
      <c r="AY449" s="102"/>
      <c r="AZ449" s="102"/>
      <c r="BA449" s="102"/>
      <c r="BB449" s="102"/>
      <c r="BC449" s="102"/>
    </row>
    <row r="450" spans="16:55" s="96" customFormat="1" ht="12.75" customHeight="1" x14ac:dyDescent="0.15">
      <c r="P450" s="97"/>
      <c r="Q450" s="98"/>
      <c r="R450" s="99"/>
      <c r="S450" s="100"/>
      <c r="T450" s="101"/>
      <c r="AV450" s="102"/>
      <c r="AW450" s="102"/>
      <c r="AX450" s="102"/>
      <c r="AY450" s="102"/>
      <c r="AZ450" s="102"/>
      <c r="BA450" s="102"/>
      <c r="BB450" s="102"/>
      <c r="BC450" s="102"/>
    </row>
    <row r="451" spans="16:55" s="96" customFormat="1" ht="12.75" customHeight="1" x14ac:dyDescent="0.15">
      <c r="P451" s="97"/>
      <c r="Q451" s="98"/>
      <c r="R451" s="99"/>
      <c r="S451" s="100"/>
      <c r="T451" s="101"/>
      <c r="AV451" s="102"/>
      <c r="AW451" s="102"/>
      <c r="AX451" s="102"/>
      <c r="AY451" s="102"/>
      <c r="AZ451" s="102"/>
      <c r="BA451" s="102"/>
      <c r="BB451" s="102"/>
      <c r="BC451" s="102"/>
    </row>
    <row r="452" spans="16:55" s="96" customFormat="1" ht="12.75" customHeight="1" x14ac:dyDescent="0.15">
      <c r="P452" s="97"/>
      <c r="Q452" s="98"/>
      <c r="R452" s="99"/>
      <c r="S452" s="100"/>
      <c r="T452" s="101"/>
      <c r="AV452" s="102"/>
      <c r="AW452" s="102"/>
      <c r="AX452" s="102"/>
      <c r="AY452" s="102"/>
      <c r="AZ452" s="102"/>
      <c r="BA452" s="102"/>
      <c r="BB452" s="102"/>
      <c r="BC452" s="102"/>
    </row>
    <row r="453" spans="16:55" s="96" customFormat="1" ht="12.75" customHeight="1" x14ac:dyDescent="0.15">
      <c r="P453" s="97"/>
      <c r="Q453" s="98"/>
      <c r="R453" s="99"/>
      <c r="S453" s="100"/>
      <c r="T453" s="101"/>
      <c r="AV453" s="102"/>
      <c r="AW453" s="102"/>
      <c r="AX453" s="102"/>
      <c r="AY453" s="102"/>
      <c r="AZ453" s="102"/>
      <c r="BA453" s="102"/>
      <c r="BB453" s="102"/>
      <c r="BC453" s="102"/>
    </row>
    <row r="454" spans="16:55" s="96" customFormat="1" ht="12.75" customHeight="1" x14ac:dyDescent="0.15">
      <c r="P454" s="97"/>
      <c r="Q454" s="98"/>
      <c r="R454" s="99"/>
      <c r="S454" s="100"/>
      <c r="T454" s="101"/>
      <c r="AV454" s="102"/>
      <c r="AW454" s="102"/>
      <c r="AX454" s="102"/>
      <c r="AY454" s="102"/>
      <c r="AZ454" s="102"/>
      <c r="BA454" s="102"/>
      <c r="BB454" s="102"/>
      <c r="BC454" s="102"/>
    </row>
    <row r="455" spans="16:55" s="96" customFormat="1" ht="12.75" customHeight="1" x14ac:dyDescent="0.15">
      <c r="P455" s="97"/>
      <c r="Q455" s="98"/>
      <c r="R455" s="99"/>
      <c r="S455" s="100"/>
      <c r="T455" s="101"/>
      <c r="AV455" s="102"/>
      <c r="AW455" s="102"/>
      <c r="AX455" s="102"/>
      <c r="AY455" s="102"/>
      <c r="AZ455" s="102"/>
      <c r="BA455" s="102"/>
      <c r="BB455" s="102"/>
      <c r="BC455" s="102"/>
    </row>
    <row r="456" spans="16:55" s="96" customFormat="1" ht="12.75" customHeight="1" x14ac:dyDescent="0.15">
      <c r="P456" s="97"/>
      <c r="Q456" s="98"/>
      <c r="R456" s="99"/>
      <c r="S456" s="100"/>
      <c r="T456" s="101"/>
      <c r="AV456" s="102"/>
      <c r="AW456" s="102"/>
      <c r="AX456" s="102"/>
      <c r="AY456" s="102"/>
      <c r="AZ456" s="102"/>
      <c r="BA456" s="102"/>
      <c r="BB456" s="102"/>
      <c r="BC456" s="102"/>
    </row>
    <row r="457" spans="16:55" s="96" customFormat="1" ht="12.75" customHeight="1" x14ac:dyDescent="0.15">
      <c r="P457" s="97"/>
      <c r="Q457" s="98"/>
      <c r="R457" s="99"/>
      <c r="S457" s="100"/>
      <c r="T457" s="101"/>
      <c r="AV457" s="102"/>
      <c r="AW457" s="102"/>
      <c r="AX457" s="102"/>
      <c r="AY457" s="102"/>
      <c r="AZ457" s="102"/>
      <c r="BA457" s="102"/>
      <c r="BB457" s="102"/>
      <c r="BC457" s="102"/>
    </row>
    <row r="458" spans="16:55" s="96" customFormat="1" ht="12.75" customHeight="1" x14ac:dyDescent="0.15">
      <c r="P458" s="97"/>
      <c r="Q458" s="98"/>
      <c r="R458" s="99"/>
      <c r="S458" s="100"/>
      <c r="T458" s="101"/>
      <c r="AV458" s="102"/>
      <c r="AW458" s="102"/>
      <c r="AX458" s="102"/>
      <c r="AY458" s="102"/>
      <c r="AZ458" s="102"/>
      <c r="BA458" s="102"/>
      <c r="BB458" s="102"/>
      <c r="BC458" s="102"/>
    </row>
    <row r="459" spans="16:55" s="96" customFormat="1" ht="12.75" customHeight="1" x14ac:dyDescent="0.15">
      <c r="P459" s="97"/>
      <c r="Q459" s="98"/>
      <c r="R459" s="99"/>
      <c r="S459" s="100"/>
      <c r="T459" s="101"/>
      <c r="AV459" s="102"/>
      <c r="AW459" s="102"/>
      <c r="AX459" s="102"/>
      <c r="AY459" s="102"/>
      <c r="AZ459" s="102"/>
      <c r="BA459" s="102"/>
      <c r="BB459" s="102"/>
      <c r="BC459" s="102"/>
    </row>
    <row r="460" spans="16:55" s="96" customFormat="1" ht="12.75" customHeight="1" x14ac:dyDescent="0.15">
      <c r="P460" s="97"/>
      <c r="Q460" s="98"/>
      <c r="R460" s="99"/>
      <c r="S460" s="100"/>
      <c r="T460" s="101"/>
      <c r="AV460" s="102"/>
      <c r="AW460" s="102"/>
      <c r="AX460" s="102"/>
      <c r="AY460" s="102"/>
      <c r="AZ460" s="102"/>
      <c r="BA460" s="102"/>
      <c r="BB460" s="102"/>
      <c r="BC460" s="102"/>
    </row>
    <row r="461" spans="16:55" s="96" customFormat="1" ht="12.75" customHeight="1" x14ac:dyDescent="0.15">
      <c r="P461" s="97"/>
      <c r="Q461" s="98"/>
      <c r="R461" s="99"/>
      <c r="S461" s="100"/>
      <c r="T461" s="101"/>
      <c r="AV461" s="102"/>
      <c r="AW461" s="102"/>
      <c r="AX461" s="102"/>
      <c r="AY461" s="102"/>
      <c r="AZ461" s="102"/>
      <c r="BA461" s="102"/>
      <c r="BB461" s="102"/>
      <c r="BC461" s="102"/>
    </row>
    <row r="462" spans="16:55" s="96" customFormat="1" ht="12.75" customHeight="1" x14ac:dyDescent="0.15">
      <c r="P462" s="97"/>
      <c r="Q462" s="98"/>
      <c r="R462" s="99"/>
      <c r="S462" s="100"/>
      <c r="T462" s="101"/>
      <c r="AV462" s="102"/>
      <c r="AW462" s="102"/>
      <c r="AX462" s="102"/>
      <c r="AY462" s="102"/>
      <c r="AZ462" s="102"/>
      <c r="BA462" s="102"/>
      <c r="BB462" s="102"/>
      <c r="BC462" s="102"/>
    </row>
    <row r="463" spans="16:55" s="96" customFormat="1" ht="12.75" customHeight="1" x14ac:dyDescent="0.15">
      <c r="P463" s="97"/>
      <c r="Q463" s="98"/>
      <c r="R463" s="99"/>
      <c r="S463" s="100"/>
      <c r="T463" s="101"/>
      <c r="AV463" s="102"/>
      <c r="AW463" s="102"/>
      <c r="AX463" s="102"/>
      <c r="AY463" s="102"/>
      <c r="AZ463" s="102"/>
      <c r="BA463" s="102"/>
      <c r="BB463" s="102"/>
      <c r="BC463" s="102"/>
    </row>
    <row r="464" spans="16:55" s="96" customFormat="1" ht="12.75" customHeight="1" x14ac:dyDescent="0.15">
      <c r="P464" s="97"/>
      <c r="Q464" s="98"/>
      <c r="R464" s="99"/>
      <c r="S464" s="100"/>
      <c r="T464" s="101"/>
      <c r="AV464" s="102"/>
      <c r="AW464" s="102"/>
      <c r="AX464" s="102"/>
      <c r="AY464" s="102"/>
      <c r="AZ464" s="102"/>
      <c r="BA464" s="102"/>
      <c r="BB464" s="102"/>
      <c r="BC464" s="102"/>
    </row>
    <row r="465" spans="16:55" s="96" customFormat="1" ht="12.75" customHeight="1" x14ac:dyDescent="0.15">
      <c r="P465" s="97"/>
      <c r="Q465" s="98"/>
      <c r="R465" s="99"/>
      <c r="S465" s="100"/>
      <c r="T465" s="101"/>
      <c r="AV465" s="102"/>
      <c r="AW465" s="102"/>
      <c r="AX465" s="102"/>
      <c r="AY465" s="102"/>
      <c r="AZ465" s="102"/>
      <c r="BA465" s="102"/>
      <c r="BB465" s="102"/>
      <c r="BC465" s="102"/>
    </row>
    <row r="466" spans="16:55" s="96" customFormat="1" ht="12.75" customHeight="1" x14ac:dyDescent="0.15">
      <c r="P466" s="97"/>
      <c r="Q466" s="98"/>
      <c r="R466" s="99"/>
      <c r="S466" s="100"/>
      <c r="T466" s="101"/>
      <c r="AV466" s="102"/>
      <c r="AW466" s="102"/>
      <c r="AX466" s="102"/>
      <c r="AY466" s="102"/>
      <c r="AZ466" s="102"/>
      <c r="BA466" s="102"/>
      <c r="BB466" s="102"/>
      <c r="BC466" s="102"/>
    </row>
    <row r="467" spans="16:55" s="96" customFormat="1" ht="12.75" customHeight="1" x14ac:dyDescent="0.15">
      <c r="P467" s="97"/>
      <c r="Q467" s="98"/>
      <c r="R467" s="99"/>
      <c r="S467" s="100"/>
      <c r="T467" s="101"/>
      <c r="AV467" s="102"/>
      <c r="AW467" s="102"/>
      <c r="AX467" s="102"/>
      <c r="AY467" s="102"/>
      <c r="AZ467" s="102"/>
      <c r="BA467" s="102"/>
      <c r="BB467" s="102"/>
      <c r="BC467" s="102"/>
    </row>
    <row r="468" spans="16:55" s="96" customFormat="1" ht="12.75" customHeight="1" x14ac:dyDescent="0.15">
      <c r="P468" s="97"/>
      <c r="Q468" s="98"/>
      <c r="R468" s="99"/>
      <c r="S468" s="100"/>
      <c r="T468" s="101"/>
      <c r="AV468" s="102"/>
      <c r="AW468" s="102"/>
      <c r="AX468" s="102"/>
      <c r="AY468" s="102"/>
      <c r="AZ468" s="102"/>
      <c r="BA468" s="102"/>
      <c r="BB468" s="102"/>
      <c r="BC468" s="102"/>
    </row>
    <row r="469" spans="16:55" s="96" customFormat="1" ht="12.75" customHeight="1" x14ac:dyDescent="0.15">
      <c r="P469" s="97"/>
      <c r="Q469" s="98"/>
      <c r="R469" s="99"/>
      <c r="S469" s="100"/>
      <c r="T469" s="101"/>
      <c r="AV469" s="102"/>
      <c r="AW469" s="102"/>
      <c r="AX469" s="102"/>
      <c r="AY469" s="102"/>
      <c r="AZ469" s="102"/>
      <c r="BA469" s="102"/>
      <c r="BB469" s="102"/>
      <c r="BC469" s="102"/>
    </row>
    <row r="470" spans="16:55" s="96" customFormat="1" ht="12.75" customHeight="1" x14ac:dyDescent="0.15">
      <c r="P470" s="97"/>
      <c r="Q470" s="98"/>
      <c r="R470" s="99"/>
      <c r="S470" s="100"/>
      <c r="T470" s="101"/>
      <c r="AV470" s="102"/>
      <c r="AW470" s="102"/>
      <c r="AX470" s="102"/>
      <c r="AY470" s="102"/>
      <c r="AZ470" s="102"/>
      <c r="BA470" s="102"/>
      <c r="BB470" s="102"/>
      <c r="BC470" s="102"/>
    </row>
    <row r="471" spans="16:55" s="96" customFormat="1" ht="12.75" customHeight="1" x14ac:dyDescent="0.15">
      <c r="P471" s="97"/>
      <c r="Q471" s="98"/>
      <c r="R471" s="99"/>
      <c r="S471" s="100"/>
      <c r="T471" s="101"/>
      <c r="AV471" s="102"/>
      <c r="AW471" s="102"/>
      <c r="AX471" s="102"/>
      <c r="AY471" s="102"/>
      <c r="AZ471" s="102"/>
      <c r="BA471" s="102"/>
      <c r="BB471" s="102"/>
      <c r="BC471" s="102"/>
    </row>
    <row r="472" spans="16:55" s="96" customFormat="1" ht="12.75" customHeight="1" x14ac:dyDescent="0.15">
      <c r="P472" s="97"/>
      <c r="Q472" s="98"/>
      <c r="R472" s="99"/>
      <c r="S472" s="100"/>
      <c r="T472" s="101"/>
      <c r="AV472" s="102"/>
      <c r="AW472" s="102"/>
      <c r="AX472" s="102"/>
      <c r="AY472" s="102"/>
      <c r="AZ472" s="102"/>
      <c r="BA472" s="102"/>
      <c r="BB472" s="102"/>
      <c r="BC472" s="102"/>
    </row>
    <row r="473" spans="16:55" s="96" customFormat="1" ht="12.75" customHeight="1" x14ac:dyDescent="0.15">
      <c r="P473" s="97"/>
      <c r="Q473" s="98"/>
      <c r="R473" s="99"/>
      <c r="S473" s="100"/>
      <c r="T473" s="101"/>
      <c r="AV473" s="102"/>
      <c r="AW473" s="102"/>
      <c r="AX473" s="102"/>
      <c r="AY473" s="102"/>
      <c r="AZ473" s="102"/>
      <c r="BA473" s="102"/>
      <c r="BB473" s="102"/>
      <c r="BC473" s="102"/>
    </row>
    <row r="474" spans="16:55" s="96" customFormat="1" ht="12.75" customHeight="1" x14ac:dyDescent="0.15">
      <c r="P474" s="97"/>
      <c r="Q474" s="98"/>
      <c r="R474" s="99"/>
      <c r="S474" s="100"/>
      <c r="T474" s="101"/>
      <c r="AV474" s="102"/>
      <c r="AW474" s="102"/>
      <c r="AX474" s="102"/>
      <c r="AY474" s="102"/>
      <c r="AZ474" s="102"/>
      <c r="BA474" s="102"/>
      <c r="BB474" s="102"/>
      <c r="BC474" s="102"/>
    </row>
    <row r="475" spans="16:55" s="96" customFormat="1" ht="12.75" customHeight="1" x14ac:dyDescent="0.15">
      <c r="P475" s="97"/>
      <c r="Q475" s="98"/>
      <c r="R475" s="99"/>
      <c r="S475" s="100"/>
      <c r="T475" s="101"/>
      <c r="AV475" s="102"/>
      <c r="AW475" s="102"/>
      <c r="AX475" s="102"/>
      <c r="AY475" s="102"/>
      <c r="AZ475" s="102"/>
      <c r="BA475" s="102"/>
      <c r="BB475" s="102"/>
      <c r="BC475" s="102"/>
    </row>
    <row r="476" spans="16:55" s="96" customFormat="1" ht="12.75" customHeight="1" x14ac:dyDescent="0.15">
      <c r="P476" s="97"/>
      <c r="Q476" s="98"/>
      <c r="R476" s="99"/>
      <c r="S476" s="100"/>
      <c r="T476" s="101"/>
      <c r="AV476" s="102"/>
      <c r="AW476" s="102"/>
      <c r="AX476" s="102"/>
      <c r="AY476" s="102"/>
      <c r="AZ476" s="102"/>
      <c r="BA476" s="102"/>
      <c r="BB476" s="102"/>
      <c r="BC476" s="102"/>
    </row>
    <row r="477" spans="16:55" s="96" customFormat="1" ht="12.75" customHeight="1" x14ac:dyDescent="0.15">
      <c r="P477" s="97"/>
      <c r="Q477" s="98"/>
      <c r="R477" s="99"/>
      <c r="S477" s="100"/>
      <c r="T477" s="101"/>
      <c r="AV477" s="102"/>
      <c r="AW477" s="102"/>
      <c r="AX477" s="102"/>
      <c r="AY477" s="102"/>
      <c r="AZ477" s="102"/>
      <c r="BA477" s="102"/>
      <c r="BB477" s="102"/>
      <c r="BC477" s="102"/>
    </row>
    <row r="478" spans="16:55" s="96" customFormat="1" ht="12.75" customHeight="1" x14ac:dyDescent="0.15">
      <c r="P478" s="97"/>
      <c r="Q478" s="98"/>
      <c r="R478" s="99"/>
      <c r="S478" s="100"/>
      <c r="T478" s="101"/>
      <c r="AV478" s="102"/>
      <c r="AW478" s="102"/>
      <c r="AX478" s="102"/>
      <c r="AY478" s="102"/>
      <c r="AZ478" s="102"/>
      <c r="BA478" s="102"/>
      <c r="BB478" s="102"/>
      <c r="BC478" s="102"/>
    </row>
    <row r="479" spans="16:55" s="96" customFormat="1" ht="12.75" customHeight="1" x14ac:dyDescent="0.15">
      <c r="P479" s="97"/>
      <c r="Q479" s="98"/>
      <c r="R479" s="99"/>
      <c r="S479" s="100"/>
      <c r="T479" s="101"/>
      <c r="AV479" s="102"/>
      <c r="AW479" s="102"/>
      <c r="AX479" s="102"/>
      <c r="AY479" s="102"/>
      <c r="AZ479" s="102"/>
      <c r="BA479" s="102"/>
      <c r="BB479" s="102"/>
      <c r="BC479" s="102"/>
    </row>
    <row r="480" spans="16:55" s="96" customFormat="1" ht="12.75" customHeight="1" x14ac:dyDescent="0.15">
      <c r="P480" s="97"/>
      <c r="Q480" s="98"/>
      <c r="R480" s="99"/>
      <c r="S480" s="100"/>
      <c r="T480" s="101"/>
      <c r="AV480" s="102"/>
      <c r="AW480" s="102"/>
      <c r="AX480" s="102"/>
      <c r="AY480" s="102"/>
      <c r="AZ480" s="102"/>
      <c r="BA480" s="102"/>
      <c r="BB480" s="102"/>
      <c r="BC480" s="102"/>
    </row>
    <row r="481" spans="16:55" s="96" customFormat="1" ht="12.75" customHeight="1" x14ac:dyDescent="0.15">
      <c r="P481" s="97"/>
      <c r="Q481" s="98"/>
      <c r="R481" s="99"/>
      <c r="S481" s="100"/>
      <c r="T481" s="101"/>
      <c r="AV481" s="102"/>
      <c r="AW481" s="102"/>
      <c r="AX481" s="102"/>
      <c r="AY481" s="102"/>
      <c r="AZ481" s="102"/>
      <c r="BA481" s="102"/>
      <c r="BB481" s="102"/>
      <c r="BC481" s="102"/>
    </row>
    <row r="482" spans="16:55" s="96" customFormat="1" ht="12.75" customHeight="1" x14ac:dyDescent="0.15">
      <c r="P482" s="97"/>
      <c r="Q482" s="98"/>
      <c r="R482" s="99"/>
      <c r="S482" s="100"/>
      <c r="T482" s="101"/>
      <c r="AV482" s="102"/>
      <c r="AW482" s="102"/>
      <c r="AX482" s="102"/>
      <c r="AY482" s="102"/>
      <c r="AZ482" s="102"/>
      <c r="BA482" s="102"/>
      <c r="BB482" s="102"/>
      <c r="BC482" s="102"/>
    </row>
    <row r="483" spans="16:55" s="96" customFormat="1" ht="12.75" customHeight="1" x14ac:dyDescent="0.15">
      <c r="P483" s="97"/>
      <c r="Q483" s="98"/>
      <c r="R483" s="99"/>
      <c r="S483" s="100"/>
      <c r="T483" s="101"/>
      <c r="AV483" s="102"/>
      <c r="AW483" s="102"/>
      <c r="AX483" s="102"/>
      <c r="AY483" s="102"/>
      <c r="AZ483" s="102"/>
      <c r="BA483" s="102"/>
      <c r="BB483" s="102"/>
      <c r="BC483" s="102"/>
    </row>
    <row r="484" spans="16:55" s="96" customFormat="1" ht="12.75" customHeight="1" x14ac:dyDescent="0.15">
      <c r="P484" s="97"/>
      <c r="Q484" s="98"/>
      <c r="R484" s="99"/>
      <c r="S484" s="100"/>
      <c r="T484" s="101"/>
      <c r="AV484" s="102"/>
      <c r="AW484" s="102"/>
      <c r="AX484" s="102"/>
      <c r="AY484" s="102"/>
      <c r="AZ484" s="102"/>
      <c r="BA484" s="102"/>
      <c r="BB484" s="102"/>
      <c r="BC484" s="102"/>
    </row>
    <row r="485" spans="16:55" s="96" customFormat="1" ht="12.75" customHeight="1" x14ac:dyDescent="0.15">
      <c r="P485" s="97"/>
      <c r="Q485" s="98"/>
      <c r="R485" s="99"/>
      <c r="S485" s="100"/>
      <c r="T485" s="101"/>
      <c r="AV485" s="102"/>
      <c r="AW485" s="102"/>
      <c r="AX485" s="102"/>
      <c r="AY485" s="102"/>
      <c r="AZ485" s="102"/>
      <c r="BA485" s="102"/>
      <c r="BB485" s="102"/>
      <c r="BC485" s="102"/>
    </row>
    <row r="486" spans="16:55" s="96" customFormat="1" ht="12.75" customHeight="1" x14ac:dyDescent="0.15">
      <c r="P486" s="97"/>
      <c r="Q486" s="98"/>
      <c r="R486" s="99"/>
      <c r="S486" s="100"/>
      <c r="T486" s="101"/>
      <c r="AV486" s="102"/>
      <c r="AW486" s="102"/>
      <c r="AX486" s="102"/>
      <c r="AY486" s="102"/>
      <c r="AZ486" s="102"/>
      <c r="BA486" s="102"/>
      <c r="BB486" s="102"/>
      <c r="BC486" s="102"/>
    </row>
    <row r="487" spans="16:55" s="96" customFormat="1" ht="12.75" customHeight="1" x14ac:dyDescent="0.15">
      <c r="P487" s="97"/>
      <c r="Q487" s="98"/>
      <c r="R487" s="99"/>
      <c r="S487" s="100"/>
      <c r="T487" s="101"/>
      <c r="AV487" s="102"/>
      <c r="AW487" s="102"/>
      <c r="AX487" s="102"/>
      <c r="AY487" s="102"/>
      <c r="AZ487" s="102"/>
      <c r="BA487" s="102"/>
      <c r="BB487" s="102"/>
      <c r="BC487" s="102"/>
    </row>
    <row r="488" spans="16:55" s="96" customFormat="1" ht="12.75" customHeight="1" x14ac:dyDescent="0.15">
      <c r="P488" s="97"/>
      <c r="Q488" s="98"/>
      <c r="R488" s="99"/>
      <c r="S488" s="100"/>
      <c r="T488" s="101"/>
      <c r="AV488" s="102"/>
      <c r="AW488" s="102"/>
      <c r="AX488" s="102"/>
      <c r="AY488" s="102"/>
      <c r="AZ488" s="102"/>
      <c r="BA488" s="102"/>
      <c r="BB488" s="102"/>
      <c r="BC488" s="102"/>
    </row>
    <row r="489" spans="16:55" s="96" customFormat="1" ht="12.75" customHeight="1" x14ac:dyDescent="0.15">
      <c r="P489" s="97"/>
      <c r="Q489" s="98"/>
      <c r="R489" s="99"/>
      <c r="S489" s="100"/>
      <c r="T489" s="101"/>
      <c r="AV489" s="102"/>
      <c r="AW489" s="102"/>
      <c r="AX489" s="102"/>
      <c r="AY489" s="102"/>
      <c r="AZ489" s="102"/>
      <c r="BA489" s="102"/>
      <c r="BB489" s="102"/>
      <c r="BC489" s="102"/>
    </row>
    <row r="490" spans="16:55" s="96" customFormat="1" ht="12.75" customHeight="1" x14ac:dyDescent="0.15">
      <c r="P490" s="97"/>
      <c r="Q490" s="98"/>
      <c r="R490" s="99"/>
      <c r="S490" s="100"/>
      <c r="T490" s="101"/>
      <c r="AV490" s="102"/>
      <c r="AW490" s="102"/>
      <c r="AX490" s="102"/>
      <c r="AY490" s="102"/>
      <c r="AZ490" s="102"/>
      <c r="BA490" s="102"/>
      <c r="BB490" s="102"/>
      <c r="BC490" s="102"/>
    </row>
    <row r="491" spans="16:55" s="96" customFormat="1" ht="12.75" customHeight="1" x14ac:dyDescent="0.15">
      <c r="P491" s="97"/>
      <c r="Q491" s="98"/>
      <c r="R491" s="99"/>
      <c r="S491" s="100"/>
      <c r="T491" s="101"/>
      <c r="AV491" s="102"/>
      <c r="AW491" s="102"/>
      <c r="AX491" s="102"/>
      <c r="AY491" s="102"/>
      <c r="AZ491" s="102"/>
      <c r="BA491" s="102"/>
      <c r="BB491" s="102"/>
      <c r="BC491" s="102"/>
    </row>
    <row r="492" spans="16:55" s="96" customFormat="1" ht="12.75" customHeight="1" x14ac:dyDescent="0.15">
      <c r="P492" s="97"/>
      <c r="Q492" s="98"/>
      <c r="R492" s="99"/>
      <c r="S492" s="100"/>
      <c r="T492" s="101"/>
      <c r="AV492" s="102"/>
      <c r="AW492" s="102"/>
      <c r="AX492" s="102"/>
      <c r="AY492" s="102"/>
      <c r="AZ492" s="102"/>
      <c r="BA492" s="102"/>
      <c r="BB492" s="102"/>
      <c r="BC492" s="102"/>
    </row>
    <row r="493" spans="16:55" s="96" customFormat="1" ht="12.75" customHeight="1" x14ac:dyDescent="0.15">
      <c r="P493" s="97"/>
      <c r="Q493" s="98"/>
      <c r="R493" s="99"/>
      <c r="S493" s="100"/>
      <c r="T493" s="101"/>
      <c r="AV493" s="102"/>
      <c r="AW493" s="102"/>
      <c r="AX493" s="102"/>
      <c r="AY493" s="102"/>
      <c r="AZ493" s="102"/>
      <c r="BA493" s="102"/>
      <c r="BB493" s="102"/>
      <c r="BC493" s="102"/>
    </row>
    <row r="494" spans="16:55" s="96" customFormat="1" ht="12.75" customHeight="1" x14ac:dyDescent="0.15">
      <c r="P494" s="97"/>
      <c r="Q494" s="98"/>
      <c r="R494" s="99"/>
      <c r="S494" s="100"/>
      <c r="T494" s="101"/>
      <c r="AV494" s="102"/>
      <c r="AW494" s="102"/>
      <c r="AX494" s="102"/>
      <c r="AY494" s="102"/>
      <c r="AZ494" s="102"/>
      <c r="BA494" s="102"/>
      <c r="BB494" s="102"/>
      <c r="BC494" s="102"/>
    </row>
    <row r="495" spans="16:55" s="96" customFormat="1" ht="12.75" customHeight="1" x14ac:dyDescent="0.15">
      <c r="P495" s="97"/>
      <c r="Q495" s="98"/>
      <c r="R495" s="99"/>
      <c r="S495" s="100"/>
      <c r="T495" s="101"/>
      <c r="AV495" s="102"/>
      <c r="AW495" s="102"/>
      <c r="AX495" s="102"/>
      <c r="AY495" s="102"/>
      <c r="AZ495" s="102"/>
      <c r="BA495" s="102"/>
      <c r="BB495" s="102"/>
      <c r="BC495" s="102"/>
    </row>
    <row r="496" spans="16:55" s="96" customFormat="1" ht="12.75" customHeight="1" x14ac:dyDescent="0.15">
      <c r="P496" s="97"/>
      <c r="Q496" s="98"/>
      <c r="R496" s="99"/>
      <c r="S496" s="100"/>
      <c r="T496" s="101"/>
      <c r="AV496" s="102"/>
      <c r="AW496" s="102"/>
      <c r="AX496" s="102"/>
      <c r="AY496" s="102"/>
      <c r="AZ496" s="102"/>
      <c r="BA496" s="102"/>
      <c r="BB496" s="102"/>
      <c r="BC496" s="102"/>
    </row>
    <row r="497" spans="16:55" s="96" customFormat="1" ht="12.75" customHeight="1" x14ac:dyDescent="0.15">
      <c r="P497" s="97"/>
      <c r="Q497" s="98"/>
      <c r="R497" s="99"/>
      <c r="S497" s="100"/>
      <c r="T497" s="101"/>
      <c r="AV497" s="102"/>
      <c r="AW497" s="102"/>
      <c r="AX497" s="102"/>
      <c r="AY497" s="102"/>
      <c r="AZ497" s="102"/>
      <c r="BA497" s="102"/>
      <c r="BB497" s="102"/>
      <c r="BC497" s="102"/>
    </row>
    <row r="498" spans="16:55" s="96" customFormat="1" ht="12.75" customHeight="1" x14ac:dyDescent="0.15">
      <c r="P498" s="97"/>
      <c r="Q498" s="98"/>
      <c r="R498" s="99"/>
      <c r="S498" s="100"/>
      <c r="T498" s="101"/>
      <c r="AV498" s="102"/>
      <c r="AW498" s="102"/>
      <c r="AX498" s="102"/>
      <c r="AY498" s="102"/>
      <c r="AZ498" s="102"/>
      <c r="BA498" s="102"/>
      <c r="BB498" s="102"/>
      <c r="BC498" s="102"/>
    </row>
    <row r="499" spans="16:55" s="96" customFormat="1" ht="12.75" customHeight="1" x14ac:dyDescent="0.15">
      <c r="P499" s="97"/>
      <c r="Q499" s="98"/>
      <c r="R499" s="99"/>
      <c r="S499" s="100"/>
      <c r="T499" s="101"/>
      <c r="AV499" s="102"/>
      <c r="AW499" s="102"/>
      <c r="AX499" s="102"/>
      <c r="AY499" s="102"/>
      <c r="AZ499" s="102"/>
      <c r="BA499" s="102"/>
      <c r="BB499" s="102"/>
      <c r="BC499" s="102"/>
    </row>
    <row r="500" spans="16:55" s="96" customFormat="1" ht="12.75" customHeight="1" x14ac:dyDescent="0.15">
      <c r="P500" s="97"/>
      <c r="Q500" s="98"/>
      <c r="R500" s="99"/>
      <c r="S500" s="100"/>
      <c r="T500" s="101"/>
      <c r="AV500" s="102"/>
      <c r="AW500" s="102"/>
      <c r="AX500" s="102"/>
      <c r="AY500" s="102"/>
      <c r="AZ500" s="102"/>
      <c r="BA500" s="102"/>
      <c r="BB500" s="102"/>
      <c r="BC500" s="102"/>
    </row>
    <row r="501" spans="16:55" s="96" customFormat="1" ht="12.75" customHeight="1" x14ac:dyDescent="0.15">
      <c r="P501" s="97"/>
      <c r="Q501" s="98"/>
      <c r="R501" s="99"/>
      <c r="S501" s="100"/>
      <c r="T501" s="101"/>
      <c r="AV501" s="102"/>
      <c r="AW501" s="102"/>
      <c r="AX501" s="102"/>
      <c r="AY501" s="102"/>
      <c r="AZ501" s="102"/>
      <c r="BA501" s="102"/>
      <c r="BB501" s="102"/>
      <c r="BC501" s="102"/>
    </row>
    <row r="502" spans="16:55" s="96" customFormat="1" ht="12.75" customHeight="1" x14ac:dyDescent="0.15">
      <c r="P502" s="97"/>
      <c r="Q502" s="98"/>
      <c r="R502" s="99"/>
      <c r="S502" s="100"/>
      <c r="T502" s="101"/>
      <c r="AV502" s="102"/>
      <c r="AW502" s="102"/>
      <c r="AX502" s="102"/>
      <c r="AY502" s="102"/>
      <c r="AZ502" s="102"/>
      <c r="BA502" s="102"/>
      <c r="BB502" s="102"/>
      <c r="BC502" s="102"/>
    </row>
    <row r="503" spans="16:55" s="96" customFormat="1" ht="12.75" customHeight="1" x14ac:dyDescent="0.15">
      <c r="P503" s="97"/>
      <c r="Q503" s="98"/>
      <c r="R503" s="99"/>
      <c r="S503" s="100"/>
      <c r="T503" s="101"/>
      <c r="AV503" s="102"/>
      <c r="AW503" s="102"/>
      <c r="AX503" s="102"/>
      <c r="AY503" s="102"/>
      <c r="AZ503" s="102"/>
      <c r="BA503" s="102"/>
      <c r="BB503" s="102"/>
      <c r="BC503" s="102"/>
    </row>
    <row r="504" spans="16:55" s="96" customFormat="1" ht="12.75" customHeight="1" x14ac:dyDescent="0.15">
      <c r="P504" s="97"/>
      <c r="Q504" s="98"/>
      <c r="R504" s="99"/>
      <c r="S504" s="100"/>
      <c r="T504" s="101"/>
      <c r="AV504" s="102"/>
      <c r="AW504" s="102"/>
      <c r="AX504" s="102"/>
      <c r="AY504" s="102"/>
      <c r="AZ504" s="102"/>
      <c r="BA504" s="102"/>
      <c r="BB504" s="102"/>
      <c r="BC504" s="102"/>
    </row>
    <row r="505" spans="16:55" s="96" customFormat="1" ht="12.75" customHeight="1" x14ac:dyDescent="0.15">
      <c r="P505" s="97"/>
      <c r="Q505" s="98"/>
      <c r="R505" s="99"/>
      <c r="S505" s="100"/>
      <c r="T505" s="101"/>
      <c r="AV505" s="102"/>
      <c r="AW505" s="102"/>
      <c r="AX505" s="102"/>
      <c r="AY505" s="102"/>
      <c r="AZ505" s="102"/>
      <c r="BA505" s="102"/>
      <c r="BB505" s="102"/>
      <c r="BC505" s="102"/>
    </row>
    <row r="506" spans="16:55" s="96" customFormat="1" ht="12.75" customHeight="1" x14ac:dyDescent="0.15">
      <c r="P506" s="97"/>
      <c r="Q506" s="98"/>
      <c r="R506" s="99"/>
      <c r="S506" s="100"/>
      <c r="T506" s="101"/>
      <c r="AV506" s="102"/>
      <c r="AW506" s="102"/>
      <c r="AX506" s="102"/>
      <c r="AY506" s="102"/>
      <c r="AZ506" s="102"/>
      <c r="BA506" s="102"/>
      <c r="BB506" s="102"/>
      <c r="BC506" s="102"/>
    </row>
    <row r="507" spans="16:55" s="96" customFormat="1" ht="12.75" customHeight="1" x14ac:dyDescent="0.15">
      <c r="P507" s="97"/>
      <c r="Q507" s="98"/>
      <c r="R507" s="99"/>
      <c r="S507" s="100"/>
      <c r="T507" s="101"/>
      <c r="AV507" s="102"/>
      <c r="AW507" s="102"/>
      <c r="AX507" s="102"/>
      <c r="AY507" s="102"/>
      <c r="AZ507" s="102"/>
      <c r="BA507" s="102"/>
      <c r="BB507" s="102"/>
      <c r="BC507" s="102"/>
    </row>
    <row r="508" spans="16:55" s="96" customFormat="1" ht="12.75" customHeight="1" x14ac:dyDescent="0.15">
      <c r="P508" s="97"/>
      <c r="Q508" s="98"/>
      <c r="R508" s="99"/>
      <c r="S508" s="100"/>
      <c r="T508" s="101"/>
      <c r="AV508" s="102"/>
      <c r="AW508" s="102"/>
      <c r="AX508" s="102"/>
      <c r="AY508" s="102"/>
      <c r="AZ508" s="102"/>
      <c r="BA508" s="102"/>
      <c r="BB508" s="102"/>
      <c r="BC508" s="102"/>
    </row>
    <row r="509" spans="16:55" s="96" customFormat="1" ht="12.75" customHeight="1" x14ac:dyDescent="0.15">
      <c r="P509" s="97"/>
      <c r="Q509" s="98"/>
      <c r="R509" s="99"/>
      <c r="S509" s="100"/>
      <c r="T509" s="101"/>
      <c r="AV509" s="102"/>
      <c r="AW509" s="102"/>
      <c r="AX509" s="102"/>
      <c r="AY509" s="102"/>
      <c r="AZ509" s="102"/>
      <c r="BA509" s="102"/>
      <c r="BB509" s="102"/>
      <c r="BC509" s="102"/>
    </row>
    <row r="510" spans="16:55" s="96" customFormat="1" ht="12.75" customHeight="1" x14ac:dyDescent="0.15">
      <c r="P510" s="97"/>
      <c r="Q510" s="98"/>
      <c r="R510" s="99"/>
      <c r="S510" s="100"/>
      <c r="T510" s="101"/>
      <c r="AV510" s="102"/>
      <c r="AW510" s="102"/>
      <c r="AX510" s="102"/>
      <c r="AY510" s="102"/>
      <c r="AZ510" s="102"/>
      <c r="BA510" s="102"/>
      <c r="BB510" s="102"/>
      <c r="BC510" s="102"/>
    </row>
    <row r="511" spans="16:55" s="96" customFormat="1" ht="12.75" customHeight="1" x14ac:dyDescent="0.15">
      <c r="P511" s="97"/>
      <c r="Q511" s="98"/>
      <c r="R511" s="99"/>
      <c r="S511" s="100"/>
      <c r="T511" s="101"/>
      <c r="AV511" s="102"/>
      <c r="AW511" s="102"/>
      <c r="AX511" s="102"/>
      <c r="AY511" s="102"/>
      <c r="AZ511" s="102"/>
      <c r="BA511" s="102"/>
      <c r="BB511" s="102"/>
      <c r="BC511" s="102"/>
    </row>
    <row r="512" spans="16:55" s="96" customFormat="1" ht="12.75" customHeight="1" x14ac:dyDescent="0.15">
      <c r="P512" s="97"/>
      <c r="Q512" s="98"/>
      <c r="R512" s="99"/>
      <c r="S512" s="100"/>
      <c r="T512" s="101"/>
      <c r="AV512" s="102"/>
      <c r="AW512" s="102"/>
      <c r="AX512" s="102"/>
      <c r="AY512" s="102"/>
      <c r="AZ512" s="102"/>
      <c r="BA512" s="102"/>
      <c r="BB512" s="102"/>
      <c r="BC512" s="102"/>
    </row>
    <row r="513" spans="16:55" s="96" customFormat="1" ht="12.75" customHeight="1" x14ac:dyDescent="0.15">
      <c r="P513" s="97"/>
      <c r="Q513" s="98"/>
      <c r="R513" s="99"/>
      <c r="S513" s="100"/>
      <c r="T513" s="101"/>
      <c r="AV513" s="102"/>
      <c r="AW513" s="102"/>
      <c r="AX513" s="102"/>
      <c r="AY513" s="102"/>
      <c r="AZ513" s="102"/>
      <c r="BA513" s="102"/>
      <c r="BB513" s="102"/>
      <c r="BC513" s="102"/>
    </row>
    <row r="514" spans="16:55" s="96" customFormat="1" ht="12.75" customHeight="1" x14ac:dyDescent="0.15">
      <c r="P514" s="97"/>
      <c r="Q514" s="98"/>
      <c r="R514" s="99"/>
      <c r="S514" s="100"/>
      <c r="T514" s="101"/>
      <c r="AV514" s="102"/>
      <c r="AW514" s="102"/>
      <c r="AX514" s="102"/>
      <c r="AY514" s="102"/>
      <c r="AZ514" s="102"/>
      <c r="BA514" s="102"/>
      <c r="BB514" s="102"/>
      <c r="BC514" s="102"/>
    </row>
    <row r="515" spans="16:55" s="96" customFormat="1" ht="12.75" customHeight="1" x14ac:dyDescent="0.15">
      <c r="P515" s="97"/>
      <c r="Q515" s="98"/>
      <c r="R515" s="99"/>
      <c r="S515" s="100"/>
      <c r="T515" s="101"/>
      <c r="AV515" s="102"/>
      <c r="AW515" s="102"/>
      <c r="AX515" s="102"/>
      <c r="AY515" s="102"/>
      <c r="AZ515" s="102"/>
      <c r="BA515" s="102"/>
      <c r="BB515" s="102"/>
      <c r="BC515" s="102"/>
    </row>
    <row r="516" spans="16:55" s="96" customFormat="1" ht="12.75" customHeight="1" x14ac:dyDescent="0.15">
      <c r="P516" s="97"/>
      <c r="Q516" s="98"/>
      <c r="R516" s="99"/>
      <c r="S516" s="100"/>
      <c r="T516" s="101"/>
      <c r="AV516" s="102"/>
      <c r="AW516" s="102"/>
      <c r="AX516" s="102"/>
      <c r="AY516" s="102"/>
      <c r="AZ516" s="102"/>
      <c r="BA516" s="102"/>
      <c r="BB516" s="102"/>
      <c r="BC516" s="102"/>
    </row>
    <row r="517" spans="16:55" s="96" customFormat="1" ht="12.75" customHeight="1" x14ac:dyDescent="0.15">
      <c r="P517" s="97"/>
      <c r="Q517" s="98"/>
      <c r="R517" s="99"/>
      <c r="S517" s="100"/>
      <c r="T517" s="101"/>
      <c r="AV517" s="102"/>
      <c r="AW517" s="102"/>
      <c r="AX517" s="102"/>
      <c r="AY517" s="102"/>
      <c r="AZ517" s="102"/>
      <c r="BA517" s="102"/>
      <c r="BB517" s="102"/>
      <c r="BC517" s="102"/>
    </row>
    <row r="518" spans="16:55" s="96" customFormat="1" ht="12.75" customHeight="1" x14ac:dyDescent="0.15">
      <c r="P518" s="97"/>
      <c r="Q518" s="98"/>
      <c r="R518" s="99"/>
      <c r="S518" s="100"/>
      <c r="T518" s="101"/>
      <c r="AV518" s="102"/>
      <c r="AW518" s="102"/>
      <c r="AX518" s="102"/>
      <c r="AY518" s="102"/>
      <c r="AZ518" s="102"/>
      <c r="BA518" s="102"/>
      <c r="BB518" s="102"/>
      <c r="BC518" s="102"/>
    </row>
    <row r="519" spans="16:55" s="96" customFormat="1" ht="12.75" customHeight="1" x14ac:dyDescent="0.15">
      <c r="P519" s="97"/>
      <c r="Q519" s="98"/>
      <c r="R519" s="99"/>
      <c r="S519" s="100"/>
      <c r="T519" s="101"/>
      <c r="AV519" s="102"/>
      <c r="AW519" s="102"/>
      <c r="AX519" s="102"/>
      <c r="AY519" s="102"/>
      <c r="AZ519" s="102"/>
      <c r="BA519" s="102"/>
      <c r="BB519" s="102"/>
      <c r="BC519" s="102"/>
    </row>
    <row r="520" spans="16:55" s="96" customFormat="1" ht="12.75" customHeight="1" x14ac:dyDescent="0.15">
      <c r="P520" s="97"/>
      <c r="Q520" s="98"/>
      <c r="R520" s="99"/>
      <c r="S520" s="100"/>
      <c r="T520" s="101"/>
      <c r="AV520" s="102"/>
      <c r="AW520" s="102"/>
      <c r="AX520" s="102"/>
      <c r="AY520" s="102"/>
      <c r="AZ520" s="102"/>
      <c r="BA520" s="102"/>
      <c r="BB520" s="102"/>
      <c r="BC520" s="102"/>
    </row>
    <row r="521" spans="16:55" s="96" customFormat="1" ht="12.75" customHeight="1" x14ac:dyDescent="0.15">
      <c r="P521" s="97"/>
      <c r="Q521" s="98"/>
      <c r="R521" s="99"/>
      <c r="S521" s="100"/>
      <c r="T521" s="101"/>
      <c r="AV521" s="102"/>
      <c r="AW521" s="102"/>
      <c r="AX521" s="102"/>
      <c r="AY521" s="102"/>
      <c r="AZ521" s="102"/>
      <c r="BA521" s="102"/>
      <c r="BB521" s="102"/>
      <c r="BC521" s="102"/>
    </row>
    <row r="522" spans="16:55" s="96" customFormat="1" ht="12.75" customHeight="1" x14ac:dyDescent="0.15">
      <c r="P522" s="97"/>
      <c r="Q522" s="98"/>
      <c r="R522" s="99"/>
      <c r="S522" s="100"/>
      <c r="T522" s="101"/>
      <c r="AV522" s="102"/>
      <c r="AW522" s="102"/>
      <c r="AX522" s="102"/>
      <c r="AY522" s="102"/>
      <c r="AZ522" s="102"/>
      <c r="BA522" s="102"/>
      <c r="BB522" s="102"/>
      <c r="BC522" s="102"/>
    </row>
    <row r="523" spans="16:55" s="96" customFormat="1" ht="12.75" customHeight="1" x14ac:dyDescent="0.15">
      <c r="P523" s="97"/>
      <c r="Q523" s="98"/>
      <c r="R523" s="99"/>
      <c r="S523" s="100"/>
      <c r="T523" s="101"/>
      <c r="AV523" s="102"/>
      <c r="AW523" s="102"/>
      <c r="AX523" s="102"/>
      <c r="AY523" s="102"/>
      <c r="AZ523" s="102"/>
      <c r="BA523" s="102"/>
      <c r="BB523" s="102"/>
      <c r="BC523" s="102"/>
    </row>
    <row r="524" spans="16:55" s="96" customFormat="1" ht="12.75" customHeight="1" x14ac:dyDescent="0.15">
      <c r="P524" s="97"/>
      <c r="Q524" s="98"/>
      <c r="R524" s="99"/>
      <c r="S524" s="100"/>
      <c r="T524" s="101"/>
      <c r="AV524" s="102"/>
      <c r="AW524" s="102"/>
      <c r="AX524" s="102"/>
      <c r="AY524" s="102"/>
      <c r="AZ524" s="102"/>
      <c r="BA524" s="102"/>
      <c r="BB524" s="102"/>
      <c r="BC524" s="102"/>
    </row>
    <row r="525" spans="16:55" s="96" customFormat="1" ht="12.75" customHeight="1" x14ac:dyDescent="0.15">
      <c r="P525" s="97"/>
      <c r="Q525" s="98"/>
      <c r="R525" s="99"/>
      <c r="S525" s="100"/>
      <c r="T525" s="101"/>
      <c r="AV525" s="102"/>
      <c r="AW525" s="102"/>
      <c r="AX525" s="102"/>
      <c r="AY525" s="102"/>
      <c r="AZ525" s="102"/>
      <c r="BA525" s="102"/>
      <c r="BB525" s="102"/>
      <c r="BC525" s="102"/>
    </row>
    <row r="526" spans="16:55" s="96" customFormat="1" ht="12.75" customHeight="1" x14ac:dyDescent="0.15">
      <c r="P526" s="97"/>
      <c r="Q526" s="98"/>
      <c r="R526" s="99"/>
      <c r="S526" s="100"/>
      <c r="T526" s="101"/>
      <c r="AV526" s="102"/>
      <c r="AW526" s="102"/>
      <c r="AX526" s="102"/>
      <c r="AY526" s="102"/>
      <c r="AZ526" s="102"/>
      <c r="BA526" s="102"/>
      <c r="BB526" s="102"/>
      <c r="BC526" s="102"/>
    </row>
    <row r="527" spans="16:55" s="96" customFormat="1" ht="12.75" customHeight="1" x14ac:dyDescent="0.15">
      <c r="P527" s="97"/>
      <c r="Q527" s="98"/>
      <c r="R527" s="99"/>
      <c r="S527" s="100"/>
      <c r="T527" s="101"/>
      <c r="AV527" s="102"/>
      <c r="AW527" s="102"/>
      <c r="AX527" s="102"/>
      <c r="AY527" s="102"/>
      <c r="AZ527" s="102"/>
      <c r="BA527" s="102"/>
      <c r="BB527" s="102"/>
      <c r="BC527" s="102"/>
    </row>
    <row r="528" spans="16:55" s="96" customFormat="1" ht="12.75" customHeight="1" x14ac:dyDescent="0.15">
      <c r="P528" s="97"/>
      <c r="Q528" s="98"/>
      <c r="R528" s="99"/>
      <c r="S528" s="100"/>
      <c r="T528" s="101"/>
      <c r="AV528" s="102"/>
      <c r="AW528" s="102"/>
      <c r="AX528" s="102"/>
      <c r="AY528" s="102"/>
      <c r="AZ528" s="102"/>
      <c r="BA528" s="102"/>
      <c r="BB528" s="102"/>
      <c r="BC528" s="102"/>
    </row>
    <row r="529" spans="16:55" s="96" customFormat="1" ht="12.75" customHeight="1" x14ac:dyDescent="0.15">
      <c r="P529" s="97"/>
      <c r="Q529" s="98"/>
      <c r="R529" s="99"/>
      <c r="S529" s="100"/>
      <c r="T529" s="101"/>
      <c r="AV529" s="102"/>
      <c r="AW529" s="102"/>
      <c r="AX529" s="102"/>
      <c r="AY529" s="102"/>
      <c r="AZ529" s="102"/>
      <c r="BA529" s="102"/>
      <c r="BB529" s="102"/>
      <c r="BC529" s="102"/>
    </row>
    <row r="530" spans="16:55" s="96" customFormat="1" ht="12.75" customHeight="1" x14ac:dyDescent="0.15">
      <c r="P530" s="97"/>
      <c r="Q530" s="98"/>
      <c r="R530" s="99"/>
      <c r="S530" s="100"/>
      <c r="T530" s="101"/>
      <c r="AV530" s="102"/>
      <c r="AW530" s="102"/>
      <c r="AX530" s="102"/>
      <c r="AY530" s="102"/>
      <c r="AZ530" s="102"/>
      <c r="BA530" s="102"/>
      <c r="BB530" s="102"/>
      <c r="BC530" s="102"/>
    </row>
    <row r="531" spans="16:55" s="96" customFormat="1" ht="12.75" customHeight="1" x14ac:dyDescent="0.15">
      <c r="P531" s="97"/>
      <c r="Q531" s="98"/>
      <c r="R531" s="99"/>
      <c r="S531" s="100"/>
      <c r="T531" s="101"/>
      <c r="AV531" s="102"/>
      <c r="AW531" s="102"/>
      <c r="AX531" s="102"/>
      <c r="AY531" s="102"/>
      <c r="AZ531" s="102"/>
      <c r="BA531" s="102"/>
      <c r="BB531" s="102"/>
      <c r="BC531" s="102"/>
    </row>
    <row r="532" spans="16:55" s="96" customFormat="1" ht="12.75" customHeight="1" x14ac:dyDescent="0.15">
      <c r="P532" s="97"/>
      <c r="Q532" s="98"/>
      <c r="R532" s="99"/>
      <c r="S532" s="100"/>
      <c r="T532" s="101"/>
      <c r="AV532" s="102"/>
      <c r="AW532" s="102"/>
      <c r="AX532" s="102"/>
      <c r="AY532" s="102"/>
      <c r="AZ532" s="102"/>
      <c r="BA532" s="102"/>
      <c r="BB532" s="102"/>
      <c r="BC532" s="102"/>
    </row>
    <row r="533" spans="16:55" s="96" customFormat="1" ht="12.75" customHeight="1" x14ac:dyDescent="0.15">
      <c r="P533" s="97"/>
      <c r="Q533" s="98"/>
      <c r="R533" s="99"/>
      <c r="S533" s="100"/>
      <c r="T533" s="101"/>
      <c r="AV533" s="102"/>
      <c r="AW533" s="102"/>
      <c r="AX533" s="102"/>
      <c r="AY533" s="102"/>
      <c r="AZ533" s="102"/>
      <c r="BA533" s="102"/>
      <c r="BB533" s="102"/>
      <c r="BC533" s="102"/>
    </row>
    <row r="534" spans="16:55" s="96" customFormat="1" ht="12.75" customHeight="1" x14ac:dyDescent="0.15">
      <c r="P534" s="97"/>
      <c r="Q534" s="98"/>
      <c r="R534" s="99"/>
      <c r="S534" s="100"/>
      <c r="T534" s="101"/>
      <c r="AV534" s="102"/>
      <c r="AW534" s="102"/>
      <c r="AX534" s="102"/>
      <c r="AY534" s="102"/>
      <c r="AZ534" s="102"/>
      <c r="BA534" s="102"/>
      <c r="BB534" s="102"/>
      <c r="BC534" s="102"/>
    </row>
    <row r="535" spans="16:55" s="96" customFormat="1" ht="12.75" customHeight="1" x14ac:dyDescent="0.15">
      <c r="P535" s="97"/>
      <c r="Q535" s="98"/>
      <c r="R535" s="99"/>
      <c r="S535" s="100"/>
      <c r="T535" s="101"/>
      <c r="AV535" s="102"/>
      <c r="AW535" s="102"/>
      <c r="AX535" s="102"/>
      <c r="AY535" s="102"/>
      <c r="AZ535" s="102"/>
      <c r="BA535" s="102"/>
      <c r="BB535" s="102"/>
      <c r="BC535" s="102"/>
    </row>
    <row r="536" spans="16:55" s="96" customFormat="1" ht="12.75" customHeight="1" x14ac:dyDescent="0.15">
      <c r="P536" s="97"/>
      <c r="Q536" s="98"/>
      <c r="R536" s="99"/>
      <c r="S536" s="100"/>
      <c r="T536" s="101"/>
      <c r="AV536" s="102"/>
      <c r="AW536" s="102"/>
      <c r="AX536" s="102"/>
      <c r="AY536" s="102"/>
      <c r="AZ536" s="102"/>
      <c r="BA536" s="102"/>
      <c r="BB536" s="102"/>
      <c r="BC536" s="102"/>
    </row>
    <row r="537" spans="16:55" s="96" customFormat="1" ht="12.75" customHeight="1" x14ac:dyDescent="0.15">
      <c r="P537" s="97"/>
      <c r="Q537" s="98"/>
      <c r="R537" s="99"/>
      <c r="S537" s="100"/>
      <c r="T537" s="101"/>
      <c r="AV537" s="102"/>
      <c r="AW537" s="102"/>
      <c r="AX537" s="102"/>
      <c r="AY537" s="102"/>
      <c r="AZ537" s="102"/>
      <c r="BA537" s="102"/>
      <c r="BB537" s="102"/>
      <c r="BC537" s="102"/>
    </row>
    <row r="538" spans="16:55" s="96" customFormat="1" ht="12.75" customHeight="1" x14ac:dyDescent="0.15">
      <c r="P538" s="97"/>
      <c r="Q538" s="98"/>
      <c r="R538" s="99"/>
      <c r="S538" s="100"/>
      <c r="T538" s="101"/>
      <c r="AV538" s="102"/>
      <c r="AW538" s="102"/>
      <c r="AX538" s="102"/>
      <c r="AY538" s="102"/>
      <c r="AZ538" s="102"/>
      <c r="BA538" s="102"/>
      <c r="BB538" s="102"/>
      <c r="BC538" s="102"/>
    </row>
    <row r="539" spans="16:55" s="96" customFormat="1" ht="12.75" customHeight="1" x14ac:dyDescent="0.15">
      <c r="P539" s="97"/>
      <c r="Q539" s="98"/>
      <c r="R539" s="99"/>
      <c r="S539" s="100"/>
      <c r="T539" s="101"/>
      <c r="AV539" s="102"/>
      <c r="AW539" s="102"/>
      <c r="AX539" s="102"/>
      <c r="AY539" s="102"/>
      <c r="AZ539" s="102"/>
      <c r="BA539" s="102"/>
      <c r="BB539" s="102"/>
      <c r="BC539" s="102"/>
    </row>
    <row r="540" spans="16:55" s="96" customFormat="1" ht="12.75" customHeight="1" x14ac:dyDescent="0.15">
      <c r="P540" s="97"/>
      <c r="Q540" s="98"/>
      <c r="R540" s="99"/>
      <c r="S540" s="100"/>
      <c r="T540" s="101"/>
      <c r="AV540" s="102"/>
      <c r="AW540" s="102"/>
      <c r="AX540" s="102"/>
      <c r="AY540" s="102"/>
      <c r="AZ540" s="102"/>
      <c r="BA540" s="102"/>
      <c r="BB540" s="102"/>
      <c r="BC540" s="102"/>
    </row>
    <row r="541" spans="16:55" s="96" customFormat="1" ht="12.75" customHeight="1" x14ac:dyDescent="0.15">
      <c r="P541" s="97"/>
      <c r="Q541" s="98"/>
      <c r="R541" s="99"/>
      <c r="S541" s="100"/>
      <c r="T541" s="101"/>
      <c r="AV541" s="102"/>
      <c r="AW541" s="102"/>
      <c r="AX541" s="102"/>
      <c r="AY541" s="102"/>
      <c r="AZ541" s="102"/>
      <c r="BA541" s="102"/>
      <c r="BB541" s="102"/>
      <c r="BC541" s="102"/>
    </row>
    <row r="542" spans="16:55" s="96" customFormat="1" ht="12.75" customHeight="1" x14ac:dyDescent="0.15">
      <c r="P542" s="97"/>
      <c r="Q542" s="98"/>
      <c r="R542" s="99"/>
      <c r="S542" s="100"/>
      <c r="T542" s="101"/>
      <c r="AV542" s="102"/>
      <c r="AW542" s="102"/>
      <c r="AX542" s="102"/>
      <c r="AY542" s="102"/>
      <c r="AZ542" s="102"/>
      <c r="BA542" s="102"/>
      <c r="BB542" s="102"/>
      <c r="BC542" s="102"/>
    </row>
    <row r="543" spans="16:55" s="96" customFormat="1" ht="12.75" customHeight="1" x14ac:dyDescent="0.15">
      <c r="P543" s="97"/>
      <c r="Q543" s="98"/>
      <c r="R543" s="99"/>
      <c r="S543" s="100"/>
      <c r="T543" s="101"/>
      <c r="AV543" s="102"/>
      <c r="AW543" s="102"/>
      <c r="AX543" s="102"/>
      <c r="AY543" s="102"/>
      <c r="AZ543" s="102"/>
      <c r="BA543" s="102"/>
      <c r="BB543" s="102"/>
      <c r="BC543" s="102"/>
    </row>
    <row r="544" spans="16:55" s="96" customFormat="1" ht="12.75" customHeight="1" x14ac:dyDescent="0.15">
      <c r="P544" s="97"/>
      <c r="Q544" s="98"/>
      <c r="R544" s="99"/>
      <c r="S544" s="100"/>
      <c r="T544" s="101"/>
      <c r="AV544" s="102"/>
      <c r="AW544" s="102"/>
      <c r="AX544" s="102"/>
      <c r="AY544" s="102"/>
      <c r="AZ544" s="102"/>
      <c r="BA544" s="102"/>
      <c r="BB544" s="102"/>
      <c r="BC544" s="102"/>
    </row>
    <row r="545" spans="16:55" s="96" customFormat="1" ht="12.75" customHeight="1" x14ac:dyDescent="0.15">
      <c r="P545" s="97"/>
      <c r="Q545" s="98"/>
      <c r="R545" s="99"/>
      <c r="S545" s="100"/>
      <c r="T545" s="101"/>
      <c r="AV545" s="102"/>
      <c r="AW545" s="102"/>
      <c r="AX545" s="102"/>
      <c r="AY545" s="102"/>
      <c r="AZ545" s="102"/>
      <c r="BA545" s="102"/>
      <c r="BB545" s="102"/>
      <c r="BC545" s="102"/>
    </row>
    <row r="546" spans="16:55" s="96" customFormat="1" ht="12.75" customHeight="1" x14ac:dyDescent="0.15">
      <c r="P546" s="97"/>
      <c r="Q546" s="98"/>
      <c r="R546" s="99"/>
      <c r="S546" s="100"/>
      <c r="T546" s="101"/>
      <c r="AV546" s="102"/>
      <c r="AW546" s="102"/>
      <c r="AX546" s="102"/>
      <c r="AY546" s="102"/>
      <c r="AZ546" s="102"/>
      <c r="BA546" s="102"/>
      <c r="BB546" s="102"/>
      <c r="BC546" s="102"/>
    </row>
    <row r="547" spans="16:55" s="96" customFormat="1" ht="12.75" customHeight="1" x14ac:dyDescent="0.15">
      <c r="P547" s="97"/>
      <c r="Q547" s="98"/>
      <c r="R547" s="99"/>
      <c r="S547" s="100"/>
      <c r="T547" s="101"/>
      <c r="AV547" s="102"/>
      <c r="AW547" s="102"/>
      <c r="AX547" s="102"/>
      <c r="AY547" s="102"/>
      <c r="AZ547" s="102"/>
      <c r="BA547" s="102"/>
      <c r="BB547" s="102"/>
      <c r="BC547" s="102"/>
    </row>
    <row r="548" spans="16:55" s="96" customFormat="1" ht="12.75" customHeight="1" x14ac:dyDescent="0.15">
      <c r="P548" s="97"/>
      <c r="Q548" s="98"/>
      <c r="R548" s="99"/>
      <c r="S548" s="100"/>
      <c r="T548" s="101"/>
      <c r="AV548" s="102"/>
      <c r="AW548" s="102"/>
      <c r="AX548" s="102"/>
      <c r="AY548" s="102"/>
      <c r="AZ548" s="102"/>
      <c r="BA548" s="102"/>
      <c r="BB548" s="102"/>
      <c r="BC548" s="102"/>
    </row>
    <row r="549" spans="16:55" s="96" customFormat="1" ht="12.75" customHeight="1" x14ac:dyDescent="0.15">
      <c r="P549" s="97"/>
      <c r="Q549" s="98"/>
      <c r="R549" s="99"/>
      <c r="S549" s="100"/>
      <c r="T549" s="101"/>
      <c r="AV549" s="102"/>
      <c r="AW549" s="102"/>
      <c r="AX549" s="102"/>
      <c r="AY549" s="102"/>
      <c r="AZ549" s="102"/>
      <c r="BA549" s="102"/>
      <c r="BB549" s="102"/>
      <c r="BC549" s="102"/>
    </row>
    <row r="550" spans="16:55" s="96" customFormat="1" ht="12.75" customHeight="1" x14ac:dyDescent="0.15">
      <c r="P550" s="97"/>
      <c r="Q550" s="98"/>
      <c r="R550" s="99"/>
      <c r="S550" s="100"/>
      <c r="T550" s="101"/>
      <c r="AV550" s="102"/>
      <c r="AW550" s="102"/>
      <c r="AX550" s="102"/>
      <c r="AY550" s="102"/>
      <c r="AZ550" s="102"/>
      <c r="BA550" s="102"/>
      <c r="BB550" s="102"/>
      <c r="BC550" s="102"/>
    </row>
    <row r="551" spans="16:55" s="96" customFormat="1" ht="12.75" customHeight="1" x14ac:dyDescent="0.15">
      <c r="P551" s="97"/>
      <c r="Q551" s="98"/>
      <c r="R551" s="99"/>
      <c r="S551" s="100"/>
      <c r="T551" s="101"/>
      <c r="AV551" s="102"/>
      <c r="AW551" s="102"/>
      <c r="AX551" s="102"/>
      <c r="AY551" s="102"/>
      <c r="AZ551" s="102"/>
      <c r="BA551" s="102"/>
      <c r="BB551" s="102"/>
      <c r="BC551" s="102"/>
    </row>
    <row r="552" spans="16:55" s="96" customFormat="1" ht="12.75" customHeight="1" x14ac:dyDescent="0.15">
      <c r="P552" s="97"/>
      <c r="Q552" s="98"/>
      <c r="R552" s="99"/>
      <c r="S552" s="100"/>
      <c r="T552" s="101"/>
      <c r="AV552" s="102"/>
      <c r="AW552" s="102"/>
      <c r="AX552" s="102"/>
      <c r="AY552" s="102"/>
      <c r="AZ552" s="102"/>
      <c r="BA552" s="102"/>
      <c r="BB552" s="102"/>
      <c r="BC552" s="102"/>
    </row>
    <row r="553" spans="16:55" s="96" customFormat="1" ht="12.75" customHeight="1" x14ac:dyDescent="0.15">
      <c r="P553" s="97"/>
      <c r="Q553" s="98"/>
      <c r="R553" s="99"/>
      <c r="S553" s="100"/>
      <c r="T553" s="101"/>
      <c r="AV553" s="102"/>
      <c r="AW553" s="102"/>
      <c r="AX553" s="102"/>
      <c r="AY553" s="102"/>
      <c r="AZ553" s="102"/>
      <c r="BA553" s="102"/>
      <c r="BB553" s="102"/>
      <c r="BC553" s="102"/>
    </row>
    <row r="554" spans="16:55" s="96" customFormat="1" ht="12.75" customHeight="1" x14ac:dyDescent="0.15">
      <c r="P554" s="97"/>
      <c r="Q554" s="98"/>
      <c r="R554" s="99"/>
      <c r="S554" s="100"/>
      <c r="T554" s="101"/>
      <c r="AV554" s="102"/>
      <c r="AW554" s="102"/>
      <c r="AX554" s="102"/>
      <c r="AY554" s="102"/>
      <c r="AZ554" s="102"/>
      <c r="BA554" s="102"/>
      <c r="BB554" s="102"/>
      <c r="BC554" s="102"/>
    </row>
    <row r="555" spans="16:55" s="96" customFormat="1" ht="12.75" customHeight="1" x14ac:dyDescent="0.15">
      <c r="P555" s="97"/>
      <c r="Q555" s="98"/>
      <c r="R555" s="99"/>
      <c r="S555" s="100"/>
      <c r="T555" s="101"/>
      <c r="AV555" s="102"/>
      <c r="AW555" s="102"/>
      <c r="AX555" s="102"/>
      <c r="AY555" s="102"/>
      <c r="AZ555" s="102"/>
      <c r="BA555" s="102"/>
      <c r="BB555" s="102"/>
      <c r="BC555" s="102"/>
    </row>
    <row r="556" spans="16:55" s="96" customFormat="1" ht="12.75" customHeight="1" x14ac:dyDescent="0.15">
      <c r="P556" s="97"/>
      <c r="Q556" s="98"/>
      <c r="R556" s="99"/>
      <c r="S556" s="100"/>
      <c r="T556" s="101"/>
      <c r="AV556" s="102"/>
      <c r="AW556" s="102"/>
      <c r="AX556" s="102"/>
      <c r="AY556" s="102"/>
      <c r="AZ556" s="102"/>
      <c r="BA556" s="102"/>
      <c r="BB556" s="102"/>
      <c r="BC556" s="102"/>
    </row>
    <row r="557" spans="16:55" s="96" customFormat="1" ht="12.75" customHeight="1" x14ac:dyDescent="0.15">
      <c r="P557" s="97"/>
      <c r="Q557" s="98"/>
      <c r="R557" s="99"/>
      <c r="S557" s="100"/>
      <c r="T557" s="101"/>
      <c r="AV557" s="102"/>
      <c r="AW557" s="102"/>
      <c r="AX557" s="102"/>
      <c r="AY557" s="102"/>
      <c r="AZ557" s="102"/>
      <c r="BA557" s="102"/>
      <c r="BB557" s="102"/>
      <c r="BC557" s="102"/>
    </row>
    <row r="558" spans="16:55" s="96" customFormat="1" ht="12.75" customHeight="1" x14ac:dyDescent="0.15">
      <c r="P558" s="97"/>
      <c r="Q558" s="98"/>
      <c r="R558" s="99"/>
      <c r="S558" s="100"/>
      <c r="T558" s="101"/>
      <c r="AV558" s="102"/>
      <c r="AW558" s="102"/>
      <c r="AX558" s="102"/>
      <c r="AY558" s="102"/>
      <c r="AZ558" s="102"/>
      <c r="BA558" s="102"/>
      <c r="BB558" s="102"/>
      <c r="BC558" s="102"/>
    </row>
    <row r="559" spans="16:55" s="96" customFormat="1" ht="12.75" customHeight="1" x14ac:dyDescent="0.15">
      <c r="P559" s="97"/>
      <c r="Q559" s="98"/>
      <c r="R559" s="99"/>
      <c r="S559" s="100"/>
      <c r="T559" s="101"/>
      <c r="AV559" s="102"/>
      <c r="AW559" s="102"/>
      <c r="AX559" s="102"/>
      <c r="AY559" s="102"/>
      <c r="AZ559" s="102"/>
      <c r="BA559" s="102"/>
      <c r="BB559" s="102"/>
      <c r="BC559" s="102"/>
    </row>
    <row r="560" spans="16:55" s="96" customFormat="1" ht="12.75" customHeight="1" x14ac:dyDescent="0.15">
      <c r="P560" s="97"/>
      <c r="Q560" s="98"/>
      <c r="R560" s="99"/>
      <c r="S560" s="100"/>
      <c r="T560" s="101"/>
      <c r="AV560" s="102"/>
      <c r="AW560" s="102"/>
      <c r="AX560" s="102"/>
      <c r="AY560" s="102"/>
      <c r="AZ560" s="102"/>
      <c r="BA560" s="102"/>
      <c r="BB560" s="102"/>
      <c r="BC560" s="102"/>
    </row>
    <row r="561" spans="16:55" s="96" customFormat="1" ht="12.75" customHeight="1" x14ac:dyDescent="0.15">
      <c r="P561" s="97"/>
      <c r="Q561" s="98"/>
      <c r="R561" s="99"/>
      <c r="S561" s="100"/>
      <c r="T561" s="101"/>
      <c r="AV561" s="102"/>
      <c r="AW561" s="102"/>
      <c r="AX561" s="102"/>
      <c r="AY561" s="102"/>
      <c r="AZ561" s="102"/>
      <c r="BA561" s="102"/>
      <c r="BB561" s="102"/>
      <c r="BC561" s="102"/>
    </row>
    <row r="562" spans="16:55" s="96" customFormat="1" ht="12.75" customHeight="1" x14ac:dyDescent="0.15">
      <c r="P562" s="97"/>
      <c r="Q562" s="98"/>
      <c r="R562" s="99"/>
      <c r="S562" s="100"/>
      <c r="T562" s="101"/>
      <c r="AV562" s="102"/>
      <c r="AW562" s="102"/>
      <c r="AX562" s="102"/>
      <c r="AY562" s="102"/>
      <c r="AZ562" s="102"/>
      <c r="BA562" s="102"/>
      <c r="BB562" s="102"/>
      <c r="BC562" s="102"/>
    </row>
    <row r="563" spans="16:55" s="96" customFormat="1" ht="12.75" customHeight="1" x14ac:dyDescent="0.15">
      <c r="P563" s="97"/>
      <c r="Q563" s="98"/>
      <c r="R563" s="99"/>
      <c r="S563" s="100"/>
      <c r="T563" s="101"/>
      <c r="AV563" s="102"/>
      <c r="AW563" s="102"/>
      <c r="AX563" s="102"/>
      <c r="AY563" s="102"/>
      <c r="AZ563" s="102"/>
      <c r="BA563" s="102"/>
      <c r="BB563" s="102"/>
      <c r="BC563" s="102"/>
    </row>
    <row r="564" spans="16:55" s="96" customFormat="1" ht="12.75" customHeight="1" x14ac:dyDescent="0.15">
      <c r="P564" s="97"/>
      <c r="Q564" s="98"/>
      <c r="R564" s="99"/>
      <c r="S564" s="100"/>
      <c r="T564" s="101"/>
      <c r="AV564" s="102"/>
      <c r="AW564" s="102"/>
      <c r="AX564" s="102"/>
      <c r="AY564" s="102"/>
      <c r="AZ564" s="102"/>
      <c r="BA564" s="102"/>
      <c r="BB564" s="102"/>
      <c r="BC564" s="102"/>
    </row>
    <row r="565" spans="16:55" s="96" customFormat="1" ht="12.75" customHeight="1" x14ac:dyDescent="0.15">
      <c r="P565" s="97"/>
      <c r="Q565" s="98"/>
      <c r="R565" s="99"/>
      <c r="S565" s="100"/>
      <c r="T565" s="101"/>
      <c r="AV565" s="102"/>
      <c r="AW565" s="102"/>
      <c r="AX565" s="102"/>
      <c r="AY565" s="102"/>
      <c r="AZ565" s="102"/>
      <c r="BA565" s="102"/>
      <c r="BB565" s="102"/>
      <c r="BC565" s="102"/>
    </row>
    <row r="566" spans="16:55" s="96" customFormat="1" ht="12.75" customHeight="1" x14ac:dyDescent="0.15">
      <c r="P566" s="97"/>
      <c r="Q566" s="98"/>
      <c r="R566" s="99"/>
      <c r="S566" s="100"/>
      <c r="T566" s="101"/>
      <c r="AV566" s="102"/>
      <c r="AW566" s="102"/>
      <c r="AX566" s="102"/>
      <c r="AY566" s="102"/>
      <c r="AZ566" s="102"/>
      <c r="BA566" s="102"/>
      <c r="BB566" s="102"/>
      <c r="BC566" s="102"/>
    </row>
    <row r="567" spans="16:55" s="96" customFormat="1" ht="12.75" customHeight="1" x14ac:dyDescent="0.15">
      <c r="P567" s="97"/>
      <c r="Q567" s="98"/>
      <c r="R567" s="99"/>
      <c r="S567" s="100"/>
      <c r="T567" s="101"/>
      <c r="AV567" s="102"/>
      <c r="AW567" s="102"/>
      <c r="AX567" s="102"/>
      <c r="AY567" s="102"/>
      <c r="AZ567" s="102"/>
      <c r="BA567" s="102"/>
      <c r="BB567" s="102"/>
      <c r="BC567" s="102"/>
    </row>
    <row r="568" spans="16:55" s="96" customFormat="1" ht="12.75" customHeight="1" x14ac:dyDescent="0.15">
      <c r="P568" s="97"/>
      <c r="Q568" s="98"/>
      <c r="R568" s="99"/>
      <c r="S568" s="100"/>
      <c r="T568" s="101"/>
      <c r="AV568" s="102"/>
      <c r="AW568" s="102"/>
      <c r="AX568" s="102"/>
      <c r="AY568" s="102"/>
      <c r="AZ568" s="102"/>
      <c r="BA568" s="102"/>
      <c r="BB568" s="102"/>
      <c r="BC568" s="102"/>
    </row>
    <row r="569" spans="16:55" s="96" customFormat="1" ht="12.75" customHeight="1" x14ac:dyDescent="0.15">
      <c r="P569" s="97"/>
      <c r="Q569" s="98"/>
      <c r="R569" s="99"/>
      <c r="S569" s="100"/>
      <c r="T569" s="101"/>
      <c r="AV569" s="102"/>
      <c r="AW569" s="102"/>
      <c r="AX569" s="102"/>
      <c r="AY569" s="102"/>
      <c r="AZ569" s="102"/>
      <c r="BA569" s="102"/>
      <c r="BB569" s="102"/>
      <c r="BC569" s="102"/>
    </row>
    <row r="570" spans="16:55" s="96" customFormat="1" ht="12.75" customHeight="1" x14ac:dyDescent="0.15">
      <c r="P570" s="97"/>
      <c r="Q570" s="98"/>
      <c r="R570" s="99"/>
      <c r="S570" s="100"/>
      <c r="T570" s="101"/>
      <c r="AV570" s="102"/>
      <c r="AW570" s="102"/>
      <c r="AX570" s="102"/>
      <c r="AY570" s="102"/>
      <c r="AZ570" s="102"/>
      <c r="BA570" s="102"/>
      <c r="BB570" s="102"/>
      <c r="BC570" s="102"/>
    </row>
    <row r="571" spans="16:55" s="96" customFormat="1" ht="12.75" customHeight="1" x14ac:dyDescent="0.15">
      <c r="P571" s="97"/>
      <c r="Q571" s="98"/>
      <c r="R571" s="99"/>
      <c r="S571" s="100"/>
      <c r="T571" s="101"/>
      <c r="AV571" s="102"/>
      <c r="AW571" s="102"/>
      <c r="AX571" s="102"/>
      <c r="AY571" s="102"/>
      <c r="AZ571" s="102"/>
      <c r="BA571" s="102"/>
      <c r="BB571" s="102"/>
      <c r="BC571" s="102"/>
    </row>
    <row r="572" spans="16:55" s="96" customFormat="1" ht="12.75" customHeight="1" x14ac:dyDescent="0.15">
      <c r="P572" s="97"/>
      <c r="Q572" s="98"/>
      <c r="R572" s="99"/>
      <c r="S572" s="100"/>
      <c r="T572" s="101"/>
      <c r="AV572" s="102"/>
      <c r="AW572" s="102"/>
      <c r="AX572" s="102"/>
      <c r="AY572" s="102"/>
      <c r="AZ572" s="102"/>
      <c r="BA572" s="102"/>
      <c r="BB572" s="102"/>
      <c r="BC572" s="102"/>
    </row>
    <row r="573" spans="16:55" s="96" customFormat="1" ht="12.75" customHeight="1" x14ac:dyDescent="0.15">
      <c r="P573" s="97"/>
      <c r="Q573" s="98"/>
      <c r="R573" s="99"/>
      <c r="S573" s="100"/>
      <c r="T573" s="101"/>
      <c r="AV573" s="102"/>
      <c r="AW573" s="102"/>
      <c r="AX573" s="102"/>
      <c r="AY573" s="102"/>
      <c r="AZ573" s="102"/>
      <c r="BA573" s="102"/>
      <c r="BB573" s="102"/>
      <c r="BC573" s="102"/>
    </row>
    <row r="574" spans="16:55" s="96" customFormat="1" ht="12.75" customHeight="1" x14ac:dyDescent="0.15">
      <c r="P574" s="97"/>
      <c r="Q574" s="98"/>
      <c r="R574" s="99"/>
      <c r="S574" s="100"/>
      <c r="T574" s="101"/>
      <c r="AV574" s="102"/>
      <c r="AW574" s="102"/>
      <c r="AX574" s="102"/>
      <c r="AY574" s="102"/>
      <c r="AZ574" s="102"/>
      <c r="BA574" s="102"/>
      <c r="BB574" s="102"/>
      <c r="BC574" s="102"/>
    </row>
    <row r="575" spans="16:55" s="96" customFormat="1" ht="12.75" customHeight="1" x14ac:dyDescent="0.15">
      <c r="P575" s="97"/>
      <c r="Q575" s="98"/>
      <c r="R575" s="99"/>
      <c r="S575" s="100"/>
      <c r="T575" s="101"/>
      <c r="AV575" s="102"/>
      <c r="AW575" s="102"/>
      <c r="AX575" s="102"/>
      <c r="AY575" s="102"/>
      <c r="AZ575" s="102"/>
      <c r="BA575" s="102"/>
      <c r="BB575" s="102"/>
      <c r="BC575" s="102"/>
    </row>
    <row r="576" spans="16:55" s="96" customFormat="1" ht="12.75" customHeight="1" x14ac:dyDescent="0.15">
      <c r="P576" s="97"/>
      <c r="Q576" s="98"/>
      <c r="R576" s="99"/>
      <c r="S576" s="100"/>
      <c r="T576" s="101"/>
      <c r="AV576" s="102"/>
      <c r="AW576" s="102"/>
      <c r="AX576" s="102"/>
      <c r="AY576" s="102"/>
      <c r="AZ576" s="102"/>
      <c r="BA576" s="102"/>
      <c r="BB576" s="102"/>
      <c r="BC576" s="102"/>
    </row>
    <row r="577" spans="16:55" s="96" customFormat="1" ht="12.75" customHeight="1" x14ac:dyDescent="0.15">
      <c r="P577" s="97"/>
      <c r="Q577" s="98"/>
      <c r="R577" s="99"/>
      <c r="S577" s="100"/>
      <c r="T577" s="101"/>
      <c r="AV577" s="102"/>
      <c r="AW577" s="102"/>
      <c r="AX577" s="102"/>
      <c r="AY577" s="102"/>
      <c r="AZ577" s="102"/>
      <c r="BA577" s="102"/>
      <c r="BB577" s="102"/>
      <c r="BC577" s="102"/>
    </row>
    <row r="578" spans="16:55" s="96" customFormat="1" ht="12.75" customHeight="1" x14ac:dyDescent="0.15">
      <c r="P578" s="97"/>
      <c r="Q578" s="98"/>
      <c r="R578" s="99"/>
      <c r="S578" s="100"/>
      <c r="T578" s="101"/>
      <c r="AV578" s="102"/>
      <c r="AW578" s="102"/>
      <c r="AX578" s="102"/>
      <c r="AY578" s="102"/>
      <c r="AZ578" s="102"/>
      <c r="BA578" s="102"/>
      <c r="BB578" s="102"/>
      <c r="BC578" s="102"/>
    </row>
    <row r="579" spans="16:55" s="96" customFormat="1" ht="12.75" customHeight="1" x14ac:dyDescent="0.15">
      <c r="P579" s="97"/>
      <c r="Q579" s="98"/>
      <c r="R579" s="99"/>
      <c r="S579" s="100"/>
      <c r="T579" s="101"/>
      <c r="AV579" s="102"/>
      <c r="AW579" s="102"/>
      <c r="AX579" s="102"/>
      <c r="AY579" s="102"/>
      <c r="AZ579" s="102"/>
      <c r="BA579" s="102"/>
      <c r="BB579" s="102"/>
      <c r="BC579" s="102"/>
    </row>
    <row r="580" spans="16:55" s="96" customFormat="1" ht="12.75" customHeight="1" x14ac:dyDescent="0.15">
      <c r="P580" s="97"/>
      <c r="Q580" s="98"/>
      <c r="R580" s="99"/>
      <c r="S580" s="100"/>
      <c r="T580" s="101"/>
      <c r="AV580" s="102"/>
      <c r="AW580" s="102"/>
      <c r="AX580" s="102"/>
      <c r="AY580" s="102"/>
      <c r="AZ580" s="102"/>
      <c r="BA580" s="102"/>
      <c r="BB580" s="102"/>
      <c r="BC580" s="102"/>
    </row>
    <row r="581" spans="16:55" s="96" customFormat="1" ht="12.75" customHeight="1" x14ac:dyDescent="0.15">
      <c r="P581" s="97"/>
      <c r="Q581" s="98"/>
      <c r="R581" s="99"/>
      <c r="S581" s="100"/>
      <c r="T581" s="101"/>
      <c r="AV581" s="102"/>
      <c r="AW581" s="102"/>
      <c r="AX581" s="102"/>
      <c r="AY581" s="102"/>
      <c r="AZ581" s="102"/>
      <c r="BA581" s="102"/>
      <c r="BB581" s="102"/>
      <c r="BC581" s="102"/>
    </row>
    <row r="582" spans="16:55" s="96" customFormat="1" ht="12.75" customHeight="1" x14ac:dyDescent="0.15">
      <c r="P582" s="97"/>
      <c r="Q582" s="98"/>
      <c r="R582" s="99"/>
      <c r="S582" s="100"/>
      <c r="T582" s="101"/>
      <c r="AV582" s="102"/>
      <c r="AW582" s="102"/>
      <c r="AX582" s="102"/>
      <c r="AY582" s="102"/>
      <c r="AZ582" s="102"/>
      <c r="BA582" s="102"/>
      <c r="BB582" s="102"/>
      <c r="BC582" s="102"/>
    </row>
    <row r="583" spans="16:55" s="96" customFormat="1" ht="12.75" customHeight="1" x14ac:dyDescent="0.15">
      <c r="P583" s="97"/>
      <c r="Q583" s="98"/>
      <c r="R583" s="99"/>
      <c r="S583" s="100"/>
      <c r="T583" s="101"/>
      <c r="AV583" s="102"/>
      <c r="AW583" s="102"/>
      <c r="AX583" s="102"/>
      <c r="AY583" s="102"/>
      <c r="AZ583" s="102"/>
      <c r="BA583" s="102"/>
      <c r="BB583" s="102"/>
      <c r="BC583" s="102"/>
    </row>
    <row r="584" spans="16:55" s="96" customFormat="1" ht="12.75" customHeight="1" x14ac:dyDescent="0.15">
      <c r="P584" s="97"/>
      <c r="Q584" s="98"/>
      <c r="R584" s="99"/>
      <c r="S584" s="100"/>
      <c r="T584" s="101"/>
      <c r="AV584" s="102"/>
      <c r="AW584" s="102"/>
      <c r="AX584" s="102"/>
      <c r="AY584" s="102"/>
      <c r="AZ584" s="102"/>
      <c r="BA584" s="102"/>
      <c r="BB584" s="102"/>
      <c r="BC584" s="102"/>
    </row>
    <row r="585" spans="16:55" s="96" customFormat="1" ht="12.75" customHeight="1" x14ac:dyDescent="0.15">
      <c r="P585" s="97"/>
      <c r="Q585" s="98"/>
      <c r="R585" s="99"/>
      <c r="S585" s="100"/>
      <c r="T585" s="101"/>
      <c r="AV585" s="102"/>
      <c r="AW585" s="102"/>
      <c r="AX585" s="102"/>
      <c r="AY585" s="102"/>
      <c r="AZ585" s="102"/>
      <c r="BA585" s="102"/>
      <c r="BB585" s="102"/>
      <c r="BC585" s="102"/>
    </row>
    <row r="586" spans="16:55" s="96" customFormat="1" ht="12.75" customHeight="1" x14ac:dyDescent="0.15">
      <c r="P586" s="97"/>
      <c r="Q586" s="98"/>
      <c r="R586" s="99"/>
      <c r="S586" s="100"/>
      <c r="T586" s="101"/>
      <c r="AV586" s="102"/>
      <c r="AW586" s="102"/>
      <c r="AX586" s="102"/>
      <c r="AY586" s="102"/>
      <c r="AZ586" s="102"/>
      <c r="BA586" s="102"/>
      <c r="BB586" s="102"/>
      <c r="BC586" s="102"/>
    </row>
    <row r="587" spans="16:55" s="96" customFormat="1" ht="12.75" customHeight="1" x14ac:dyDescent="0.15">
      <c r="P587" s="97"/>
      <c r="Q587" s="98"/>
      <c r="R587" s="99"/>
      <c r="S587" s="100"/>
      <c r="T587" s="101"/>
      <c r="AV587" s="102"/>
      <c r="AW587" s="102"/>
      <c r="AX587" s="102"/>
      <c r="AY587" s="102"/>
      <c r="AZ587" s="102"/>
      <c r="BA587" s="102"/>
      <c r="BB587" s="102"/>
      <c r="BC587" s="102"/>
    </row>
    <row r="588" spans="16:55" s="96" customFormat="1" ht="12.75" customHeight="1" x14ac:dyDescent="0.15">
      <c r="P588" s="97"/>
      <c r="Q588" s="98"/>
      <c r="R588" s="99"/>
      <c r="S588" s="100"/>
      <c r="T588" s="101"/>
      <c r="AV588" s="102"/>
      <c r="AW588" s="102"/>
      <c r="AX588" s="102"/>
      <c r="AY588" s="102"/>
      <c r="AZ588" s="102"/>
      <c r="BA588" s="102"/>
      <c r="BB588" s="102"/>
      <c r="BC588" s="102"/>
    </row>
    <row r="589" spans="16:55" s="96" customFormat="1" ht="12.75" customHeight="1" x14ac:dyDescent="0.15">
      <c r="P589" s="97"/>
      <c r="Q589" s="98"/>
      <c r="R589" s="99"/>
      <c r="S589" s="100"/>
      <c r="T589" s="101"/>
      <c r="AV589" s="102"/>
      <c r="AW589" s="102"/>
      <c r="AX589" s="102"/>
      <c r="AY589" s="102"/>
      <c r="AZ589" s="102"/>
      <c r="BA589" s="102"/>
      <c r="BB589" s="102"/>
      <c r="BC589" s="102"/>
    </row>
    <row r="590" spans="16:55" s="96" customFormat="1" ht="12.75" customHeight="1" x14ac:dyDescent="0.15">
      <c r="P590" s="97"/>
      <c r="Q590" s="98"/>
      <c r="R590" s="99"/>
      <c r="S590" s="100"/>
      <c r="T590" s="101"/>
      <c r="AV590" s="102"/>
      <c r="AW590" s="102"/>
      <c r="AX590" s="102"/>
      <c r="AY590" s="102"/>
      <c r="AZ590" s="102"/>
      <c r="BA590" s="102"/>
      <c r="BB590" s="102"/>
      <c r="BC590" s="102"/>
    </row>
    <row r="591" spans="16:55" s="96" customFormat="1" ht="12.75" customHeight="1" x14ac:dyDescent="0.15">
      <c r="P591" s="97"/>
      <c r="Q591" s="98"/>
      <c r="R591" s="99"/>
      <c r="S591" s="100"/>
      <c r="T591" s="101"/>
      <c r="AV591" s="102"/>
      <c r="AW591" s="102"/>
      <c r="AX591" s="102"/>
      <c r="AY591" s="102"/>
      <c r="AZ591" s="102"/>
      <c r="BA591" s="102"/>
      <c r="BB591" s="102"/>
      <c r="BC591" s="102"/>
    </row>
    <row r="592" spans="16:55" s="96" customFormat="1" ht="12.75" customHeight="1" x14ac:dyDescent="0.15">
      <c r="P592" s="97"/>
      <c r="Q592" s="98"/>
      <c r="R592" s="99"/>
      <c r="S592" s="100"/>
      <c r="T592" s="101"/>
      <c r="AV592" s="102"/>
      <c r="AW592" s="102"/>
      <c r="AX592" s="102"/>
      <c r="AY592" s="102"/>
      <c r="AZ592" s="102"/>
      <c r="BA592" s="102"/>
      <c r="BB592" s="102"/>
      <c r="BC592" s="102"/>
    </row>
    <row r="593" spans="16:55" s="96" customFormat="1" ht="12.75" customHeight="1" x14ac:dyDescent="0.15">
      <c r="P593" s="97"/>
      <c r="Q593" s="98"/>
      <c r="R593" s="99"/>
      <c r="S593" s="100"/>
      <c r="T593" s="101"/>
      <c r="AV593" s="102"/>
      <c r="AW593" s="102"/>
      <c r="AX593" s="102"/>
      <c r="AY593" s="102"/>
      <c r="AZ593" s="102"/>
      <c r="BA593" s="102"/>
      <c r="BB593" s="102"/>
      <c r="BC593" s="102"/>
    </row>
    <row r="594" spans="16:55" s="96" customFormat="1" ht="12.75" customHeight="1" x14ac:dyDescent="0.15">
      <c r="P594" s="97"/>
      <c r="Q594" s="98"/>
      <c r="R594" s="99"/>
      <c r="S594" s="100"/>
      <c r="T594" s="101"/>
      <c r="AV594" s="102"/>
      <c r="AW594" s="102"/>
      <c r="AX594" s="102"/>
      <c r="AY594" s="102"/>
      <c r="AZ594" s="102"/>
      <c r="BA594" s="102"/>
      <c r="BB594" s="102"/>
      <c r="BC594" s="102"/>
    </row>
    <row r="595" spans="16:55" s="96" customFormat="1" ht="12.75" customHeight="1" x14ac:dyDescent="0.15">
      <c r="P595" s="97"/>
      <c r="Q595" s="98"/>
      <c r="R595" s="99"/>
      <c r="S595" s="100"/>
      <c r="T595" s="101"/>
      <c r="AV595" s="102"/>
      <c r="AW595" s="102"/>
      <c r="AX595" s="102"/>
      <c r="AY595" s="102"/>
      <c r="AZ595" s="102"/>
      <c r="BA595" s="102"/>
      <c r="BB595" s="102"/>
      <c r="BC595" s="102"/>
    </row>
    <row r="596" spans="16:55" s="96" customFormat="1" ht="12.75" customHeight="1" x14ac:dyDescent="0.15">
      <c r="P596" s="97"/>
      <c r="Q596" s="98"/>
      <c r="R596" s="99"/>
      <c r="S596" s="100"/>
      <c r="T596" s="101"/>
      <c r="AV596" s="102"/>
      <c r="AW596" s="102"/>
      <c r="AX596" s="102"/>
      <c r="AY596" s="102"/>
      <c r="AZ596" s="102"/>
      <c r="BA596" s="102"/>
      <c r="BB596" s="102"/>
      <c r="BC596" s="102"/>
    </row>
    <row r="597" spans="16:55" s="96" customFormat="1" ht="12.75" customHeight="1" x14ac:dyDescent="0.15">
      <c r="P597" s="97"/>
      <c r="Q597" s="98"/>
      <c r="R597" s="99"/>
      <c r="S597" s="100"/>
      <c r="T597" s="101"/>
      <c r="AV597" s="102"/>
      <c r="AW597" s="102"/>
      <c r="AX597" s="102"/>
      <c r="AY597" s="102"/>
      <c r="AZ597" s="102"/>
      <c r="BA597" s="102"/>
      <c r="BB597" s="102"/>
      <c r="BC597" s="102"/>
    </row>
    <row r="598" spans="16:55" s="96" customFormat="1" ht="12.75" customHeight="1" x14ac:dyDescent="0.15">
      <c r="P598" s="97"/>
      <c r="Q598" s="98"/>
      <c r="R598" s="99"/>
      <c r="S598" s="100"/>
      <c r="T598" s="101"/>
      <c r="AV598" s="102"/>
      <c r="AW598" s="102"/>
      <c r="AX598" s="102"/>
      <c r="AY598" s="102"/>
      <c r="AZ598" s="102"/>
      <c r="BA598" s="102"/>
      <c r="BB598" s="102"/>
      <c r="BC598" s="102"/>
    </row>
    <row r="599" spans="16:55" s="96" customFormat="1" ht="12.75" customHeight="1" x14ac:dyDescent="0.15">
      <c r="P599" s="97"/>
      <c r="Q599" s="98"/>
      <c r="R599" s="99"/>
      <c r="S599" s="100"/>
      <c r="T599" s="101"/>
      <c r="AV599" s="102"/>
      <c r="AW599" s="102"/>
      <c r="AX599" s="102"/>
      <c r="AY599" s="102"/>
      <c r="AZ599" s="102"/>
      <c r="BA599" s="102"/>
      <c r="BB599" s="102"/>
      <c r="BC599" s="102"/>
    </row>
    <row r="600" spans="16:55" s="96" customFormat="1" ht="12.75" customHeight="1" x14ac:dyDescent="0.15">
      <c r="P600" s="97"/>
      <c r="Q600" s="98"/>
      <c r="R600" s="99"/>
      <c r="S600" s="100"/>
      <c r="T600" s="101"/>
      <c r="AV600" s="102"/>
      <c r="AW600" s="102"/>
      <c r="AX600" s="102"/>
      <c r="AY600" s="102"/>
      <c r="AZ600" s="102"/>
      <c r="BA600" s="102"/>
      <c r="BB600" s="102"/>
      <c r="BC600" s="102"/>
    </row>
    <row r="601" spans="16:55" s="96" customFormat="1" ht="12.75" customHeight="1" x14ac:dyDescent="0.15">
      <c r="P601" s="97"/>
      <c r="Q601" s="98"/>
      <c r="R601" s="99"/>
      <c r="S601" s="100"/>
      <c r="T601" s="101"/>
      <c r="AV601" s="102"/>
      <c r="AW601" s="102"/>
      <c r="AX601" s="102"/>
      <c r="AY601" s="102"/>
      <c r="AZ601" s="102"/>
      <c r="BA601" s="102"/>
      <c r="BB601" s="102"/>
      <c r="BC601" s="102"/>
    </row>
    <row r="602" spans="16:55" s="96" customFormat="1" ht="12.75" customHeight="1" x14ac:dyDescent="0.15">
      <c r="P602" s="97"/>
      <c r="Q602" s="98"/>
      <c r="R602" s="99"/>
      <c r="S602" s="100"/>
      <c r="T602" s="101"/>
      <c r="AV602" s="102"/>
      <c r="AW602" s="102"/>
      <c r="AX602" s="102"/>
      <c r="AY602" s="102"/>
      <c r="AZ602" s="102"/>
      <c r="BA602" s="102"/>
      <c r="BB602" s="102"/>
      <c r="BC602" s="102"/>
    </row>
    <row r="603" spans="16:55" s="96" customFormat="1" ht="12.75" customHeight="1" x14ac:dyDescent="0.15">
      <c r="P603" s="97"/>
      <c r="Q603" s="98"/>
      <c r="R603" s="99"/>
      <c r="S603" s="100"/>
      <c r="T603" s="101"/>
      <c r="AV603" s="102"/>
      <c r="AW603" s="102"/>
      <c r="AX603" s="102"/>
      <c r="AY603" s="102"/>
      <c r="AZ603" s="102"/>
      <c r="BA603" s="102"/>
      <c r="BB603" s="102"/>
      <c r="BC603" s="102"/>
    </row>
    <row r="604" spans="16:55" s="96" customFormat="1" ht="12.75" customHeight="1" x14ac:dyDescent="0.15">
      <c r="P604" s="97"/>
      <c r="Q604" s="98"/>
      <c r="R604" s="99"/>
      <c r="S604" s="100"/>
      <c r="T604" s="101"/>
      <c r="AV604" s="102"/>
      <c r="AW604" s="102"/>
      <c r="AX604" s="102"/>
      <c r="AY604" s="102"/>
      <c r="AZ604" s="102"/>
      <c r="BA604" s="102"/>
      <c r="BB604" s="102"/>
      <c r="BC604" s="102"/>
    </row>
    <row r="605" spans="16:55" s="96" customFormat="1" ht="12.75" customHeight="1" x14ac:dyDescent="0.15">
      <c r="P605" s="97"/>
      <c r="Q605" s="98"/>
      <c r="R605" s="99"/>
      <c r="S605" s="100"/>
      <c r="T605" s="101"/>
      <c r="AV605" s="102"/>
      <c r="AW605" s="102"/>
      <c r="AX605" s="102"/>
      <c r="AY605" s="102"/>
      <c r="AZ605" s="102"/>
      <c r="BA605" s="102"/>
      <c r="BB605" s="102"/>
      <c r="BC605" s="102"/>
    </row>
    <row r="606" spans="16:55" s="96" customFormat="1" ht="12.75" customHeight="1" x14ac:dyDescent="0.15">
      <c r="P606" s="97"/>
      <c r="Q606" s="98"/>
      <c r="R606" s="99"/>
      <c r="S606" s="100"/>
      <c r="T606" s="101"/>
      <c r="AV606" s="102"/>
      <c r="AW606" s="102"/>
      <c r="AX606" s="102"/>
      <c r="AY606" s="102"/>
      <c r="AZ606" s="102"/>
      <c r="BA606" s="102"/>
      <c r="BB606" s="102"/>
      <c r="BC606" s="102"/>
    </row>
    <row r="607" spans="16:55" s="96" customFormat="1" ht="12.75" customHeight="1" x14ac:dyDescent="0.15">
      <c r="P607" s="97"/>
      <c r="Q607" s="98"/>
      <c r="R607" s="99"/>
      <c r="S607" s="100"/>
      <c r="T607" s="101"/>
      <c r="AV607" s="102"/>
      <c r="AW607" s="102"/>
      <c r="AX607" s="102"/>
      <c r="AY607" s="102"/>
      <c r="AZ607" s="102"/>
      <c r="BA607" s="102"/>
      <c r="BB607" s="102"/>
      <c r="BC607" s="102"/>
    </row>
    <row r="608" spans="16:55" s="96" customFormat="1" ht="12.75" customHeight="1" x14ac:dyDescent="0.15">
      <c r="P608" s="97"/>
      <c r="Q608" s="98"/>
      <c r="R608" s="99"/>
      <c r="S608" s="100"/>
      <c r="T608" s="101"/>
      <c r="AV608" s="102"/>
      <c r="AW608" s="102"/>
      <c r="AX608" s="102"/>
      <c r="AY608" s="102"/>
      <c r="AZ608" s="102"/>
      <c r="BA608" s="102"/>
      <c r="BB608" s="102"/>
      <c r="BC608" s="102"/>
    </row>
    <row r="609" spans="16:55" s="96" customFormat="1" ht="12.75" customHeight="1" x14ac:dyDescent="0.15">
      <c r="P609" s="97"/>
      <c r="Q609" s="98"/>
      <c r="R609" s="99"/>
      <c r="S609" s="100"/>
      <c r="T609" s="101"/>
      <c r="AV609" s="102"/>
      <c r="AW609" s="102"/>
      <c r="AX609" s="102"/>
      <c r="AY609" s="102"/>
      <c r="AZ609" s="102"/>
      <c r="BA609" s="102"/>
      <c r="BB609" s="102"/>
      <c r="BC609" s="102"/>
    </row>
    <row r="610" spans="16:55" s="96" customFormat="1" ht="12.75" customHeight="1" x14ac:dyDescent="0.15">
      <c r="P610" s="97"/>
      <c r="Q610" s="98"/>
      <c r="R610" s="99"/>
      <c r="S610" s="100"/>
      <c r="T610" s="101"/>
      <c r="AV610" s="102"/>
      <c r="AW610" s="102"/>
      <c r="AX610" s="102"/>
      <c r="AY610" s="102"/>
      <c r="AZ610" s="102"/>
      <c r="BA610" s="102"/>
      <c r="BB610" s="102"/>
      <c r="BC610" s="102"/>
    </row>
    <row r="611" spans="16:55" s="96" customFormat="1" ht="12.75" customHeight="1" x14ac:dyDescent="0.15">
      <c r="P611" s="97"/>
      <c r="Q611" s="98"/>
      <c r="R611" s="99"/>
      <c r="S611" s="100"/>
      <c r="T611" s="101"/>
      <c r="AV611" s="102"/>
      <c r="AW611" s="102"/>
      <c r="AX611" s="102"/>
      <c r="AY611" s="102"/>
      <c r="AZ611" s="102"/>
      <c r="BA611" s="102"/>
      <c r="BB611" s="102"/>
      <c r="BC611" s="102"/>
    </row>
    <row r="612" spans="16:55" s="96" customFormat="1" ht="12.75" customHeight="1" x14ac:dyDescent="0.15">
      <c r="P612" s="97"/>
      <c r="Q612" s="98"/>
      <c r="R612" s="99"/>
      <c r="S612" s="100"/>
      <c r="T612" s="101"/>
      <c r="AV612" s="102"/>
      <c r="AW612" s="102"/>
      <c r="AX612" s="102"/>
      <c r="AY612" s="102"/>
      <c r="AZ612" s="102"/>
      <c r="BA612" s="102"/>
      <c r="BB612" s="102"/>
      <c r="BC612" s="102"/>
    </row>
    <row r="613" spans="16:55" s="96" customFormat="1" ht="12.75" customHeight="1" x14ac:dyDescent="0.15">
      <c r="P613" s="97"/>
      <c r="Q613" s="98"/>
      <c r="R613" s="99"/>
      <c r="S613" s="100"/>
      <c r="T613" s="101"/>
      <c r="AV613" s="102"/>
      <c r="AW613" s="102"/>
      <c r="AX613" s="102"/>
      <c r="AY613" s="102"/>
      <c r="AZ613" s="102"/>
      <c r="BA613" s="102"/>
      <c r="BB613" s="102"/>
      <c r="BC613" s="102"/>
    </row>
    <row r="614" spans="16:55" s="96" customFormat="1" ht="12.75" customHeight="1" x14ac:dyDescent="0.15">
      <c r="P614" s="97"/>
      <c r="Q614" s="98"/>
      <c r="R614" s="99"/>
      <c r="S614" s="100"/>
      <c r="T614" s="101"/>
      <c r="AV614" s="102"/>
      <c r="AW614" s="102"/>
      <c r="AX614" s="102"/>
      <c r="AY614" s="102"/>
      <c r="AZ614" s="102"/>
      <c r="BA614" s="102"/>
      <c r="BB614" s="102"/>
      <c r="BC614" s="102"/>
    </row>
    <row r="615" spans="16:55" s="96" customFormat="1" ht="12.75" customHeight="1" x14ac:dyDescent="0.15">
      <c r="P615" s="97"/>
      <c r="Q615" s="98"/>
      <c r="R615" s="99"/>
      <c r="S615" s="100"/>
      <c r="T615" s="101"/>
      <c r="AV615" s="102"/>
      <c r="AW615" s="102"/>
      <c r="AX615" s="102"/>
      <c r="AY615" s="102"/>
      <c r="AZ615" s="102"/>
      <c r="BA615" s="102"/>
      <c r="BB615" s="102"/>
      <c r="BC615" s="102"/>
    </row>
    <row r="616" spans="16:55" s="96" customFormat="1" ht="12.75" customHeight="1" x14ac:dyDescent="0.15">
      <c r="P616" s="97"/>
      <c r="Q616" s="98"/>
      <c r="R616" s="99"/>
      <c r="S616" s="100"/>
      <c r="T616" s="101"/>
      <c r="AV616" s="102"/>
      <c r="AW616" s="102"/>
      <c r="AX616" s="102"/>
      <c r="AY616" s="102"/>
      <c r="AZ616" s="102"/>
      <c r="BA616" s="102"/>
      <c r="BB616" s="102"/>
      <c r="BC616" s="102"/>
    </row>
    <row r="617" spans="16:55" s="96" customFormat="1" ht="12.75" customHeight="1" x14ac:dyDescent="0.15">
      <c r="P617" s="97"/>
      <c r="Q617" s="98"/>
      <c r="R617" s="99"/>
      <c r="S617" s="100"/>
      <c r="T617" s="101"/>
      <c r="AV617" s="102"/>
      <c r="AW617" s="102"/>
      <c r="AX617" s="102"/>
      <c r="AY617" s="102"/>
      <c r="AZ617" s="102"/>
      <c r="BA617" s="102"/>
      <c r="BB617" s="102"/>
      <c r="BC617" s="102"/>
    </row>
    <row r="618" spans="16:55" s="96" customFormat="1" ht="12.75" customHeight="1" x14ac:dyDescent="0.15">
      <c r="P618" s="97"/>
      <c r="Q618" s="98"/>
      <c r="R618" s="99"/>
      <c r="S618" s="100"/>
      <c r="T618" s="101"/>
      <c r="AV618" s="102"/>
      <c r="AW618" s="102"/>
      <c r="AX618" s="102"/>
      <c r="AY618" s="102"/>
      <c r="AZ618" s="102"/>
      <c r="BA618" s="102"/>
      <c r="BB618" s="102"/>
      <c r="BC618" s="102"/>
    </row>
    <row r="619" spans="16:55" s="96" customFormat="1" ht="12.75" customHeight="1" x14ac:dyDescent="0.15">
      <c r="P619" s="97"/>
      <c r="Q619" s="98"/>
      <c r="R619" s="99"/>
      <c r="S619" s="100"/>
      <c r="T619" s="101"/>
      <c r="AV619" s="102"/>
      <c r="AW619" s="102"/>
      <c r="AX619" s="102"/>
      <c r="AY619" s="102"/>
      <c r="AZ619" s="102"/>
      <c r="BA619" s="102"/>
      <c r="BB619" s="102"/>
      <c r="BC619" s="102"/>
    </row>
    <row r="620" spans="16:55" s="96" customFormat="1" ht="12.75" customHeight="1" x14ac:dyDescent="0.15">
      <c r="P620" s="97"/>
      <c r="Q620" s="98"/>
      <c r="R620" s="99"/>
      <c r="S620" s="100"/>
      <c r="T620" s="101"/>
      <c r="AV620" s="102"/>
      <c r="AW620" s="102"/>
      <c r="AX620" s="102"/>
      <c r="AY620" s="102"/>
      <c r="AZ620" s="102"/>
      <c r="BA620" s="102"/>
      <c r="BB620" s="102"/>
      <c r="BC620" s="102"/>
    </row>
    <row r="621" spans="16:55" s="96" customFormat="1" ht="12.75" customHeight="1" x14ac:dyDescent="0.15">
      <c r="P621" s="97"/>
      <c r="Q621" s="98"/>
      <c r="R621" s="99"/>
      <c r="S621" s="100"/>
      <c r="T621" s="101"/>
      <c r="AV621" s="102"/>
      <c r="AW621" s="102"/>
      <c r="AX621" s="102"/>
      <c r="AY621" s="102"/>
      <c r="AZ621" s="102"/>
      <c r="BA621" s="102"/>
      <c r="BB621" s="102"/>
      <c r="BC621" s="102"/>
    </row>
    <row r="622" spans="16:55" s="96" customFormat="1" ht="12.75" customHeight="1" x14ac:dyDescent="0.15">
      <c r="P622" s="97"/>
      <c r="Q622" s="98"/>
      <c r="R622" s="99"/>
      <c r="S622" s="100"/>
      <c r="T622" s="101"/>
      <c r="AV622" s="102"/>
      <c r="AW622" s="102"/>
      <c r="AX622" s="102"/>
      <c r="AY622" s="102"/>
      <c r="AZ622" s="102"/>
      <c r="BA622" s="102"/>
      <c r="BB622" s="102"/>
      <c r="BC622" s="102"/>
    </row>
    <row r="623" spans="16:55" s="96" customFormat="1" ht="12.75" customHeight="1" x14ac:dyDescent="0.15">
      <c r="P623" s="97"/>
      <c r="Q623" s="98"/>
      <c r="R623" s="99"/>
      <c r="S623" s="100"/>
      <c r="T623" s="101"/>
      <c r="AV623" s="102"/>
      <c r="AW623" s="102"/>
      <c r="AX623" s="102"/>
      <c r="AY623" s="102"/>
      <c r="AZ623" s="102"/>
      <c r="BA623" s="102"/>
      <c r="BB623" s="102"/>
      <c r="BC623" s="102"/>
    </row>
    <row r="624" spans="16:55" s="96" customFormat="1" ht="12.75" customHeight="1" x14ac:dyDescent="0.15">
      <c r="P624" s="97"/>
      <c r="Q624" s="98"/>
      <c r="R624" s="99"/>
      <c r="S624" s="100"/>
      <c r="T624" s="101"/>
      <c r="AV624" s="102"/>
      <c r="AW624" s="102"/>
      <c r="AX624" s="102"/>
      <c r="AY624" s="102"/>
      <c r="AZ624" s="102"/>
      <c r="BA624" s="102"/>
      <c r="BB624" s="102"/>
      <c r="BC624" s="102"/>
    </row>
    <row r="625" spans="16:55" s="96" customFormat="1" ht="12.75" customHeight="1" x14ac:dyDescent="0.15">
      <c r="P625" s="97"/>
      <c r="Q625" s="98"/>
      <c r="R625" s="99"/>
      <c r="S625" s="100"/>
      <c r="T625" s="101"/>
      <c r="AV625" s="102"/>
      <c r="AW625" s="102"/>
      <c r="AX625" s="102"/>
      <c r="AY625" s="102"/>
      <c r="AZ625" s="102"/>
      <c r="BA625" s="102"/>
      <c r="BB625" s="102"/>
      <c r="BC625" s="102"/>
    </row>
    <row r="626" spans="16:55" s="96" customFormat="1" ht="12.75" customHeight="1" x14ac:dyDescent="0.15">
      <c r="P626" s="97"/>
      <c r="Q626" s="98"/>
      <c r="R626" s="99"/>
      <c r="S626" s="100"/>
      <c r="T626" s="101"/>
      <c r="AV626" s="102"/>
      <c r="AW626" s="102"/>
      <c r="AX626" s="102"/>
      <c r="AY626" s="102"/>
      <c r="AZ626" s="102"/>
      <c r="BA626" s="102"/>
      <c r="BB626" s="102"/>
      <c r="BC626" s="102"/>
    </row>
    <row r="627" spans="16:55" s="96" customFormat="1" ht="12.75" customHeight="1" x14ac:dyDescent="0.15">
      <c r="P627" s="97"/>
      <c r="Q627" s="98"/>
      <c r="R627" s="99"/>
      <c r="S627" s="100"/>
      <c r="T627" s="101"/>
      <c r="AV627" s="102"/>
      <c r="AW627" s="102"/>
      <c r="AX627" s="102"/>
      <c r="AY627" s="102"/>
      <c r="AZ627" s="102"/>
      <c r="BA627" s="102"/>
      <c r="BB627" s="102"/>
      <c r="BC627" s="102"/>
    </row>
    <row r="628" spans="16:55" s="96" customFormat="1" ht="12.75" customHeight="1" x14ac:dyDescent="0.15">
      <c r="P628" s="97"/>
      <c r="Q628" s="98"/>
      <c r="R628" s="99"/>
      <c r="S628" s="100"/>
      <c r="T628" s="101"/>
      <c r="AV628" s="102"/>
      <c r="AW628" s="102"/>
      <c r="AX628" s="102"/>
      <c r="AY628" s="102"/>
      <c r="AZ628" s="102"/>
      <c r="BA628" s="102"/>
      <c r="BB628" s="102"/>
      <c r="BC628" s="102"/>
    </row>
    <row r="629" spans="16:55" s="96" customFormat="1" ht="12.75" customHeight="1" x14ac:dyDescent="0.15">
      <c r="P629" s="97"/>
      <c r="Q629" s="98"/>
      <c r="R629" s="99"/>
      <c r="S629" s="100"/>
      <c r="T629" s="101"/>
      <c r="AV629" s="102"/>
      <c r="AW629" s="102"/>
      <c r="AX629" s="102"/>
      <c r="AY629" s="102"/>
      <c r="AZ629" s="102"/>
      <c r="BA629" s="102"/>
      <c r="BB629" s="102"/>
      <c r="BC629" s="102"/>
    </row>
    <row r="630" spans="16:55" s="96" customFormat="1" ht="12.75" customHeight="1" x14ac:dyDescent="0.15">
      <c r="P630" s="97"/>
      <c r="Q630" s="98"/>
      <c r="R630" s="99"/>
      <c r="S630" s="100"/>
      <c r="T630" s="101"/>
      <c r="AV630" s="102"/>
      <c r="AW630" s="102"/>
      <c r="AX630" s="102"/>
      <c r="AY630" s="102"/>
      <c r="AZ630" s="102"/>
      <c r="BA630" s="102"/>
      <c r="BB630" s="102"/>
      <c r="BC630" s="102"/>
    </row>
    <row r="631" spans="16:55" s="96" customFormat="1" ht="12.75" customHeight="1" x14ac:dyDescent="0.15">
      <c r="P631" s="97"/>
      <c r="Q631" s="98"/>
      <c r="R631" s="99"/>
      <c r="S631" s="100"/>
      <c r="T631" s="101"/>
      <c r="AV631" s="102"/>
      <c r="AW631" s="102"/>
      <c r="AX631" s="102"/>
      <c r="AY631" s="102"/>
      <c r="AZ631" s="102"/>
      <c r="BA631" s="102"/>
      <c r="BB631" s="102"/>
      <c r="BC631" s="102"/>
    </row>
    <row r="632" spans="16:55" s="96" customFormat="1" ht="12.75" customHeight="1" x14ac:dyDescent="0.15">
      <c r="P632" s="97"/>
      <c r="Q632" s="98"/>
      <c r="R632" s="99"/>
      <c r="S632" s="100"/>
      <c r="T632" s="101"/>
      <c r="AV632" s="102"/>
      <c r="AW632" s="102"/>
      <c r="AX632" s="102"/>
      <c r="AY632" s="102"/>
      <c r="AZ632" s="102"/>
      <c r="BA632" s="102"/>
      <c r="BB632" s="102"/>
      <c r="BC632" s="102"/>
    </row>
    <row r="633" spans="16:55" s="96" customFormat="1" ht="12.75" customHeight="1" x14ac:dyDescent="0.15">
      <c r="P633" s="97"/>
      <c r="Q633" s="98"/>
      <c r="R633" s="99"/>
      <c r="S633" s="100"/>
      <c r="T633" s="101"/>
      <c r="AV633" s="102"/>
      <c r="AW633" s="102"/>
      <c r="AX633" s="102"/>
      <c r="AY633" s="102"/>
      <c r="AZ633" s="102"/>
      <c r="BA633" s="102"/>
      <c r="BB633" s="102"/>
      <c r="BC633" s="102"/>
    </row>
    <row r="634" spans="16:55" s="96" customFormat="1" ht="12.75" customHeight="1" x14ac:dyDescent="0.15">
      <c r="P634" s="97"/>
      <c r="Q634" s="98"/>
      <c r="R634" s="99"/>
      <c r="S634" s="100"/>
      <c r="T634" s="101"/>
      <c r="AV634" s="102"/>
      <c r="AW634" s="102"/>
      <c r="AX634" s="102"/>
      <c r="AY634" s="102"/>
      <c r="AZ634" s="102"/>
      <c r="BA634" s="102"/>
      <c r="BB634" s="102"/>
      <c r="BC634" s="102"/>
    </row>
    <row r="635" spans="16:55" s="96" customFormat="1" ht="12.75" customHeight="1" x14ac:dyDescent="0.15">
      <c r="P635" s="97"/>
      <c r="Q635" s="98"/>
      <c r="R635" s="99"/>
      <c r="S635" s="100"/>
      <c r="T635" s="101"/>
      <c r="AV635" s="102"/>
      <c r="AW635" s="102"/>
      <c r="AX635" s="102"/>
      <c r="AY635" s="102"/>
      <c r="AZ635" s="102"/>
      <c r="BA635" s="102"/>
      <c r="BB635" s="102"/>
      <c r="BC635" s="102"/>
    </row>
    <row r="636" spans="16:55" s="96" customFormat="1" ht="12.75" customHeight="1" x14ac:dyDescent="0.15">
      <c r="P636" s="97"/>
      <c r="Q636" s="98"/>
      <c r="R636" s="99"/>
      <c r="S636" s="100"/>
      <c r="T636" s="101"/>
      <c r="AV636" s="102"/>
      <c r="AW636" s="102"/>
      <c r="AX636" s="102"/>
      <c r="AY636" s="102"/>
      <c r="AZ636" s="102"/>
      <c r="BA636" s="102"/>
      <c r="BB636" s="102"/>
      <c r="BC636" s="102"/>
    </row>
    <row r="637" spans="16:55" s="96" customFormat="1" ht="12.75" customHeight="1" x14ac:dyDescent="0.15">
      <c r="P637" s="97"/>
      <c r="Q637" s="98"/>
      <c r="R637" s="99"/>
      <c r="S637" s="100"/>
      <c r="T637" s="101"/>
      <c r="AV637" s="102"/>
      <c r="AW637" s="102"/>
      <c r="AX637" s="102"/>
      <c r="AY637" s="102"/>
      <c r="AZ637" s="102"/>
      <c r="BA637" s="102"/>
      <c r="BB637" s="102"/>
      <c r="BC637" s="102"/>
    </row>
    <row r="638" spans="16:55" s="96" customFormat="1" ht="12.75" customHeight="1" x14ac:dyDescent="0.15">
      <c r="P638" s="97"/>
      <c r="Q638" s="98"/>
      <c r="R638" s="99"/>
      <c r="S638" s="100"/>
      <c r="T638" s="101"/>
      <c r="AV638" s="102"/>
      <c r="AW638" s="102"/>
      <c r="AX638" s="102"/>
      <c r="AY638" s="102"/>
      <c r="AZ638" s="102"/>
      <c r="BA638" s="102"/>
      <c r="BB638" s="102"/>
      <c r="BC638" s="102"/>
    </row>
    <row r="639" spans="16:55" s="96" customFormat="1" ht="12.75" customHeight="1" x14ac:dyDescent="0.15">
      <c r="P639" s="97"/>
      <c r="Q639" s="98"/>
      <c r="R639" s="99"/>
      <c r="S639" s="100"/>
      <c r="T639" s="101"/>
      <c r="AV639" s="102"/>
      <c r="AW639" s="102"/>
      <c r="AX639" s="102"/>
      <c r="AY639" s="102"/>
      <c r="AZ639" s="102"/>
      <c r="BA639" s="102"/>
      <c r="BB639" s="102"/>
      <c r="BC639" s="102"/>
    </row>
    <row r="640" spans="16:55" s="96" customFormat="1" ht="12.75" customHeight="1" x14ac:dyDescent="0.15">
      <c r="P640" s="97"/>
      <c r="Q640" s="98"/>
      <c r="R640" s="99"/>
      <c r="S640" s="100"/>
      <c r="T640" s="101"/>
      <c r="AV640" s="102"/>
      <c r="AW640" s="102"/>
      <c r="AX640" s="102"/>
      <c r="AY640" s="102"/>
      <c r="AZ640" s="102"/>
      <c r="BA640" s="102"/>
      <c r="BB640" s="102"/>
      <c r="BC640" s="102"/>
    </row>
    <row r="641" spans="16:55" s="96" customFormat="1" ht="12.75" customHeight="1" x14ac:dyDescent="0.15">
      <c r="P641" s="97"/>
      <c r="Q641" s="98"/>
      <c r="R641" s="99"/>
      <c r="S641" s="100"/>
      <c r="T641" s="101"/>
      <c r="AV641" s="102"/>
      <c r="AW641" s="102"/>
      <c r="AX641" s="102"/>
      <c r="AY641" s="102"/>
      <c r="AZ641" s="102"/>
      <c r="BA641" s="102"/>
      <c r="BB641" s="102"/>
      <c r="BC641" s="102"/>
    </row>
    <row r="642" spans="16:55" s="96" customFormat="1" ht="12.75" customHeight="1" x14ac:dyDescent="0.15">
      <c r="P642" s="97"/>
      <c r="Q642" s="98"/>
      <c r="R642" s="99"/>
      <c r="S642" s="100"/>
      <c r="T642" s="101"/>
      <c r="AV642" s="102"/>
      <c r="AW642" s="102"/>
      <c r="AX642" s="102"/>
      <c r="AY642" s="102"/>
      <c r="AZ642" s="102"/>
      <c r="BA642" s="102"/>
      <c r="BB642" s="102"/>
      <c r="BC642" s="102"/>
    </row>
    <row r="643" spans="16:55" s="96" customFormat="1" ht="12.75" customHeight="1" x14ac:dyDescent="0.15">
      <c r="P643" s="97"/>
      <c r="Q643" s="98"/>
      <c r="R643" s="99"/>
      <c r="S643" s="100"/>
      <c r="T643" s="101"/>
      <c r="AV643" s="102"/>
      <c r="AW643" s="102"/>
      <c r="AX643" s="102"/>
      <c r="AY643" s="102"/>
      <c r="AZ643" s="102"/>
      <c r="BA643" s="102"/>
      <c r="BB643" s="102"/>
      <c r="BC643" s="102"/>
    </row>
    <row r="644" spans="16:55" s="96" customFormat="1" ht="12.75" customHeight="1" x14ac:dyDescent="0.15">
      <c r="P644" s="97"/>
      <c r="Q644" s="98"/>
      <c r="R644" s="99"/>
      <c r="S644" s="100"/>
      <c r="T644" s="101"/>
      <c r="AV644" s="102"/>
      <c r="AW644" s="102"/>
      <c r="AX644" s="102"/>
      <c r="AY644" s="102"/>
      <c r="AZ644" s="102"/>
      <c r="BA644" s="102"/>
      <c r="BB644" s="102"/>
      <c r="BC644" s="102"/>
    </row>
    <row r="645" spans="16:55" s="96" customFormat="1" ht="12.75" customHeight="1" x14ac:dyDescent="0.15">
      <c r="P645" s="97"/>
      <c r="Q645" s="98"/>
      <c r="R645" s="99"/>
      <c r="S645" s="100"/>
      <c r="T645" s="101"/>
      <c r="AV645" s="102"/>
      <c r="AW645" s="102"/>
      <c r="AX645" s="102"/>
      <c r="AY645" s="102"/>
      <c r="AZ645" s="102"/>
      <c r="BA645" s="102"/>
      <c r="BB645" s="102"/>
      <c r="BC645" s="102"/>
    </row>
    <row r="646" spans="16:55" s="96" customFormat="1" ht="12.75" customHeight="1" x14ac:dyDescent="0.15">
      <c r="P646" s="97"/>
      <c r="Q646" s="98"/>
      <c r="R646" s="99"/>
      <c r="S646" s="100"/>
      <c r="T646" s="101"/>
      <c r="AV646" s="102"/>
      <c r="AW646" s="102"/>
      <c r="AX646" s="102"/>
      <c r="AY646" s="102"/>
      <c r="AZ646" s="102"/>
      <c r="BA646" s="102"/>
      <c r="BB646" s="102"/>
      <c r="BC646" s="102"/>
    </row>
    <row r="647" spans="16:55" s="96" customFormat="1" ht="12.75" customHeight="1" x14ac:dyDescent="0.15">
      <c r="P647" s="97"/>
      <c r="Q647" s="98"/>
      <c r="R647" s="99"/>
      <c r="S647" s="100"/>
      <c r="T647" s="101"/>
      <c r="AV647" s="102"/>
      <c r="AW647" s="102"/>
      <c r="AX647" s="102"/>
      <c r="AY647" s="102"/>
      <c r="AZ647" s="102"/>
      <c r="BA647" s="102"/>
      <c r="BB647" s="102"/>
      <c r="BC647" s="102"/>
    </row>
    <row r="648" spans="16:55" s="96" customFormat="1" ht="12.75" customHeight="1" x14ac:dyDescent="0.15">
      <c r="P648" s="97"/>
      <c r="Q648" s="98"/>
      <c r="R648" s="99"/>
      <c r="S648" s="100"/>
      <c r="T648" s="101"/>
      <c r="AV648" s="102"/>
      <c r="AW648" s="102"/>
      <c r="AX648" s="102"/>
      <c r="AY648" s="102"/>
      <c r="AZ648" s="102"/>
      <c r="BA648" s="102"/>
      <c r="BB648" s="102"/>
      <c r="BC648" s="102"/>
    </row>
    <row r="649" spans="16:55" s="96" customFormat="1" ht="12.75" customHeight="1" x14ac:dyDescent="0.15">
      <c r="P649" s="97"/>
      <c r="Q649" s="98"/>
      <c r="R649" s="99"/>
      <c r="S649" s="100"/>
      <c r="T649" s="101"/>
      <c r="AV649" s="102"/>
      <c r="AW649" s="102"/>
      <c r="AX649" s="102"/>
      <c r="AY649" s="102"/>
      <c r="AZ649" s="102"/>
      <c r="BA649" s="102"/>
      <c r="BB649" s="102"/>
      <c r="BC649" s="102"/>
    </row>
    <row r="650" spans="16:55" s="96" customFormat="1" ht="12.75" customHeight="1" x14ac:dyDescent="0.15">
      <c r="P650" s="97"/>
      <c r="Q650" s="98"/>
      <c r="R650" s="99"/>
      <c r="S650" s="100"/>
      <c r="T650" s="101"/>
      <c r="AV650" s="102"/>
      <c r="AW650" s="102"/>
      <c r="AX650" s="102"/>
      <c r="AY650" s="102"/>
      <c r="AZ650" s="102"/>
      <c r="BA650" s="102"/>
      <c r="BB650" s="102"/>
      <c r="BC650" s="102"/>
    </row>
    <row r="651" spans="16:55" s="96" customFormat="1" ht="12.75" customHeight="1" x14ac:dyDescent="0.15">
      <c r="P651" s="97"/>
      <c r="Q651" s="98"/>
      <c r="R651" s="99"/>
      <c r="S651" s="100"/>
      <c r="T651" s="101"/>
      <c r="AV651" s="102"/>
      <c r="AW651" s="102"/>
      <c r="AX651" s="102"/>
      <c r="AY651" s="102"/>
      <c r="AZ651" s="102"/>
      <c r="BA651" s="102"/>
      <c r="BB651" s="102"/>
      <c r="BC651" s="102"/>
    </row>
    <row r="652" spans="16:55" s="96" customFormat="1" ht="12.75" customHeight="1" x14ac:dyDescent="0.15">
      <c r="P652" s="97"/>
      <c r="Q652" s="98"/>
      <c r="R652" s="99"/>
      <c r="S652" s="100"/>
      <c r="T652" s="101"/>
      <c r="AV652" s="102"/>
      <c r="AW652" s="102"/>
      <c r="AX652" s="102"/>
      <c r="AY652" s="102"/>
      <c r="AZ652" s="102"/>
      <c r="BA652" s="102"/>
      <c r="BB652" s="102"/>
      <c r="BC652" s="102"/>
    </row>
    <row r="653" spans="16:55" s="96" customFormat="1" ht="12.75" customHeight="1" x14ac:dyDescent="0.15">
      <c r="P653" s="97"/>
      <c r="Q653" s="98"/>
      <c r="R653" s="99"/>
      <c r="S653" s="100"/>
      <c r="T653" s="101"/>
      <c r="AV653" s="102"/>
      <c r="AW653" s="102"/>
      <c r="AX653" s="102"/>
      <c r="AY653" s="102"/>
      <c r="AZ653" s="102"/>
      <c r="BA653" s="102"/>
      <c r="BB653" s="102"/>
      <c r="BC653" s="102"/>
    </row>
    <row r="654" spans="16:55" s="96" customFormat="1" ht="12.75" customHeight="1" x14ac:dyDescent="0.15">
      <c r="P654" s="97"/>
      <c r="Q654" s="98"/>
      <c r="R654" s="99"/>
      <c r="S654" s="100"/>
      <c r="T654" s="101"/>
      <c r="AV654" s="102"/>
      <c r="AW654" s="102"/>
      <c r="AX654" s="102"/>
      <c r="AY654" s="102"/>
      <c r="AZ654" s="102"/>
      <c r="BA654" s="102"/>
      <c r="BB654" s="102"/>
      <c r="BC654" s="102"/>
    </row>
    <row r="655" spans="16:55" s="96" customFormat="1" ht="12.75" customHeight="1" x14ac:dyDescent="0.15">
      <c r="P655" s="97"/>
      <c r="Q655" s="98"/>
      <c r="R655" s="99"/>
      <c r="S655" s="100"/>
      <c r="T655" s="101"/>
      <c r="AV655" s="102"/>
      <c r="AW655" s="102"/>
      <c r="AX655" s="102"/>
      <c r="AY655" s="102"/>
      <c r="AZ655" s="102"/>
      <c r="BA655" s="102"/>
      <c r="BB655" s="102"/>
      <c r="BC655" s="102"/>
    </row>
    <row r="656" spans="16:55" s="96" customFormat="1" ht="12.75" customHeight="1" x14ac:dyDescent="0.15">
      <c r="P656" s="97"/>
      <c r="Q656" s="98"/>
      <c r="R656" s="99"/>
      <c r="S656" s="100"/>
      <c r="T656" s="101"/>
      <c r="AV656" s="102"/>
      <c r="AW656" s="102"/>
      <c r="AX656" s="102"/>
      <c r="AY656" s="102"/>
      <c r="AZ656" s="102"/>
      <c r="BA656" s="102"/>
      <c r="BB656" s="102"/>
      <c r="BC656" s="102"/>
    </row>
    <row r="657" spans="16:55" s="96" customFormat="1" ht="12.75" customHeight="1" x14ac:dyDescent="0.15">
      <c r="P657" s="97"/>
      <c r="Q657" s="98"/>
      <c r="R657" s="99"/>
      <c r="S657" s="100"/>
      <c r="T657" s="101"/>
      <c r="AV657" s="102"/>
      <c r="AW657" s="102"/>
      <c r="AX657" s="102"/>
      <c r="AY657" s="102"/>
      <c r="AZ657" s="102"/>
      <c r="BA657" s="102"/>
      <c r="BB657" s="102"/>
      <c r="BC657" s="102"/>
    </row>
    <row r="658" spans="16:55" s="96" customFormat="1" ht="12.75" customHeight="1" x14ac:dyDescent="0.15">
      <c r="P658" s="97"/>
      <c r="Q658" s="98"/>
      <c r="R658" s="99"/>
      <c r="S658" s="100"/>
      <c r="T658" s="101"/>
      <c r="AV658" s="102"/>
      <c r="AW658" s="102"/>
      <c r="AX658" s="102"/>
      <c r="AY658" s="102"/>
      <c r="AZ658" s="102"/>
      <c r="BA658" s="102"/>
      <c r="BB658" s="102"/>
      <c r="BC658" s="102"/>
    </row>
    <row r="659" spans="16:55" s="96" customFormat="1" ht="12.75" customHeight="1" x14ac:dyDescent="0.15">
      <c r="P659" s="97"/>
      <c r="Q659" s="98"/>
      <c r="R659" s="99"/>
      <c r="S659" s="100"/>
      <c r="T659" s="101"/>
      <c r="AV659" s="102"/>
      <c r="AW659" s="102"/>
      <c r="AX659" s="102"/>
      <c r="AY659" s="102"/>
      <c r="AZ659" s="102"/>
      <c r="BA659" s="102"/>
      <c r="BB659" s="102"/>
      <c r="BC659" s="102"/>
    </row>
    <row r="660" spans="16:55" s="96" customFormat="1" ht="12.75" customHeight="1" x14ac:dyDescent="0.15">
      <c r="P660" s="97"/>
      <c r="Q660" s="98"/>
      <c r="R660" s="99"/>
      <c r="S660" s="100"/>
      <c r="T660" s="101"/>
      <c r="AV660" s="102"/>
      <c r="AW660" s="102"/>
      <c r="AX660" s="102"/>
      <c r="AY660" s="102"/>
      <c r="AZ660" s="102"/>
      <c r="BA660" s="102"/>
      <c r="BB660" s="102"/>
      <c r="BC660" s="102"/>
    </row>
    <row r="661" spans="16:55" s="96" customFormat="1" ht="12.75" customHeight="1" x14ac:dyDescent="0.15">
      <c r="P661" s="97"/>
      <c r="Q661" s="98"/>
      <c r="R661" s="99"/>
      <c r="S661" s="100"/>
      <c r="T661" s="101"/>
      <c r="AV661" s="102"/>
      <c r="AW661" s="102"/>
      <c r="AX661" s="102"/>
      <c r="AY661" s="102"/>
      <c r="AZ661" s="102"/>
      <c r="BA661" s="102"/>
      <c r="BB661" s="102"/>
      <c r="BC661" s="102"/>
    </row>
    <row r="662" spans="16:55" s="96" customFormat="1" ht="12.75" customHeight="1" x14ac:dyDescent="0.15">
      <c r="P662" s="97"/>
      <c r="Q662" s="98"/>
      <c r="R662" s="99"/>
      <c r="S662" s="100"/>
      <c r="T662" s="101"/>
      <c r="AV662" s="102"/>
      <c r="AW662" s="102"/>
      <c r="AX662" s="102"/>
      <c r="AY662" s="102"/>
      <c r="AZ662" s="102"/>
      <c r="BA662" s="102"/>
      <c r="BB662" s="102"/>
      <c r="BC662" s="102"/>
    </row>
    <row r="663" spans="16:55" s="96" customFormat="1" ht="12.75" customHeight="1" x14ac:dyDescent="0.15">
      <c r="P663" s="97"/>
      <c r="Q663" s="98"/>
      <c r="R663" s="99"/>
      <c r="S663" s="100"/>
      <c r="T663" s="101"/>
      <c r="AV663" s="102"/>
      <c r="AW663" s="102"/>
      <c r="AX663" s="102"/>
      <c r="AY663" s="102"/>
      <c r="AZ663" s="102"/>
      <c r="BA663" s="102"/>
      <c r="BB663" s="102"/>
      <c r="BC663" s="102"/>
    </row>
    <row r="664" spans="16:55" s="96" customFormat="1" ht="12.75" customHeight="1" x14ac:dyDescent="0.15">
      <c r="P664" s="97"/>
      <c r="Q664" s="98"/>
      <c r="R664" s="99"/>
      <c r="S664" s="100"/>
      <c r="T664" s="101"/>
      <c r="AV664" s="102"/>
      <c r="AW664" s="102"/>
      <c r="AX664" s="102"/>
      <c r="AY664" s="102"/>
      <c r="AZ664" s="102"/>
      <c r="BA664" s="102"/>
      <c r="BB664" s="102"/>
      <c r="BC664" s="102"/>
    </row>
    <row r="665" spans="16:55" s="96" customFormat="1" ht="12.75" customHeight="1" x14ac:dyDescent="0.15">
      <c r="P665" s="97"/>
      <c r="Q665" s="98"/>
      <c r="R665" s="99"/>
      <c r="S665" s="100"/>
      <c r="T665" s="101"/>
      <c r="AV665" s="102"/>
      <c r="AW665" s="102"/>
      <c r="AX665" s="102"/>
      <c r="AY665" s="102"/>
      <c r="AZ665" s="102"/>
      <c r="BA665" s="102"/>
      <c r="BB665" s="102"/>
      <c r="BC665" s="102"/>
    </row>
    <row r="666" spans="16:55" s="96" customFormat="1" ht="12.75" customHeight="1" x14ac:dyDescent="0.15">
      <c r="P666" s="97"/>
      <c r="Q666" s="98"/>
      <c r="R666" s="99"/>
      <c r="S666" s="100"/>
      <c r="T666" s="101"/>
      <c r="AV666" s="102"/>
      <c r="AW666" s="102"/>
      <c r="AX666" s="102"/>
      <c r="AY666" s="102"/>
      <c r="AZ666" s="102"/>
      <c r="BA666" s="102"/>
      <c r="BB666" s="102"/>
      <c r="BC666" s="102"/>
    </row>
    <row r="667" spans="16:55" s="96" customFormat="1" ht="12.75" customHeight="1" x14ac:dyDescent="0.15">
      <c r="P667" s="97"/>
      <c r="Q667" s="98"/>
      <c r="R667" s="99"/>
      <c r="S667" s="100"/>
      <c r="T667" s="101"/>
      <c r="AV667" s="102"/>
      <c r="AW667" s="102"/>
      <c r="AX667" s="102"/>
      <c r="AY667" s="102"/>
      <c r="AZ667" s="102"/>
      <c r="BA667" s="102"/>
      <c r="BB667" s="102"/>
      <c r="BC667" s="102"/>
    </row>
    <row r="668" spans="16:55" s="96" customFormat="1" ht="12.75" customHeight="1" x14ac:dyDescent="0.15">
      <c r="P668" s="97"/>
      <c r="Q668" s="98"/>
      <c r="R668" s="99"/>
      <c r="S668" s="100"/>
      <c r="T668" s="101"/>
      <c r="AV668" s="102"/>
      <c r="AW668" s="102"/>
      <c r="AX668" s="102"/>
      <c r="AY668" s="102"/>
      <c r="AZ668" s="102"/>
      <c r="BA668" s="102"/>
      <c r="BB668" s="102"/>
      <c r="BC668" s="102"/>
    </row>
    <row r="669" spans="16:55" s="96" customFormat="1" ht="12.75" customHeight="1" x14ac:dyDescent="0.15">
      <c r="P669" s="97"/>
      <c r="Q669" s="98"/>
      <c r="R669" s="99"/>
      <c r="S669" s="100"/>
      <c r="T669" s="101"/>
      <c r="AV669" s="102"/>
      <c r="AW669" s="102"/>
      <c r="AX669" s="102"/>
      <c r="AY669" s="102"/>
      <c r="AZ669" s="102"/>
      <c r="BA669" s="102"/>
      <c r="BB669" s="102"/>
      <c r="BC669" s="102"/>
    </row>
    <row r="670" spans="16:55" s="96" customFormat="1" ht="12.75" customHeight="1" x14ac:dyDescent="0.15">
      <c r="P670" s="97"/>
      <c r="Q670" s="98"/>
      <c r="R670" s="99"/>
      <c r="S670" s="100"/>
      <c r="T670" s="101"/>
      <c r="AV670" s="102"/>
      <c r="AW670" s="102"/>
      <c r="AX670" s="102"/>
      <c r="AY670" s="102"/>
      <c r="AZ670" s="102"/>
      <c r="BA670" s="102"/>
      <c r="BB670" s="102"/>
      <c r="BC670" s="102"/>
    </row>
    <row r="671" spans="16:55" s="96" customFormat="1" ht="12.75" customHeight="1" x14ac:dyDescent="0.15">
      <c r="P671" s="97"/>
      <c r="Q671" s="98"/>
      <c r="R671" s="99"/>
      <c r="S671" s="100"/>
      <c r="T671" s="101"/>
      <c r="AV671" s="102"/>
      <c r="AW671" s="102"/>
      <c r="AX671" s="102"/>
      <c r="AY671" s="102"/>
      <c r="AZ671" s="102"/>
      <c r="BA671" s="102"/>
      <c r="BB671" s="102"/>
      <c r="BC671" s="102"/>
    </row>
    <row r="672" spans="16:55" s="96" customFormat="1" ht="12.75" customHeight="1" x14ac:dyDescent="0.15">
      <c r="P672" s="97"/>
      <c r="Q672" s="98"/>
      <c r="R672" s="99"/>
      <c r="S672" s="100"/>
      <c r="T672" s="101"/>
      <c r="AV672" s="102"/>
      <c r="AW672" s="102"/>
      <c r="AX672" s="102"/>
      <c r="AY672" s="102"/>
      <c r="AZ672" s="102"/>
      <c r="BA672" s="102"/>
      <c r="BB672" s="102"/>
      <c r="BC672" s="102"/>
    </row>
    <row r="673" spans="16:55" s="96" customFormat="1" ht="12.75" customHeight="1" x14ac:dyDescent="0.15">
      <c r="P673" s="97"/>
      <c r="Q673" s="98"/>
      <c r="R673" s="99"/>
      <c r="S673" s="100"/>
      <c r="T673" s="101"/>
      <c r="AV673" s="102"/>
      <c r="AW673" s="102"/>
      <c r="AX673" s="102"/>
      <c r="AY673" s="102"/>
      <c r="AZ673" s="102"/>
      <c r="BA673" s="102"/>
      <c r="BB673" s="102"/>
      <c r="BC673" s="102"/>
    </row>
    <row r="674" spans="16:55" s="96" customFormat="1" ht="12.75" customHeight="1" x14ac:dyDescent="0.15">
      <c r="P674" s="97"/>
      <c r="Q674" s="98"/>
      <c r="R674" s="99"/>
      <c r="S674" s="100"/>
      <c r="T674" s="101"/>
      <c r="AV674" s="102"/>
      <c r="AW674" s="102"/>
      <c r="AX674" s="102"/>
      <c r="AY674" s="102"/>
      <c r="AZ674" s="102"/>
      <c r="BA674" s="102"/>
      <c r="BB674" s="102"/>
      <c r="BC674" s="102"/>
    </row>
    <row r="675" spans="16:55" s="96" customFormat="1" ht="12.75" customHeight="1" x14ac:dyDescent="0.15">
      <c r="P675" s="97"/>
      <c r="Q675" s="98"/>
      <c r="R675" s="99"/>
      <c r="S675" s="100"/>
      <c r="T675" s="101"/>
      <c r="AV675" s="102"/>
      <c r="AW675" s="102"/>
      <c r="AX675" s="102"/>
      <c r="AY675" s="102"/>
      <c r="AZ675" s="102"/>
      <c r="BA675" s="102"/>
      <c r="BB675" s="102"/>
      <c r="BC675" s="102"/>
    </row>
    <row r="676" spans="16:55" s="96" customFormat="1" ht="12.75" customHeight="1" x14ac:dyDescent="0.15">
      <c r="P676" s="97"/>
      <c r="Q676" s="98"/>
      <c r="R676" s="99"/>
      <c r="S676" s="100"/>
      <c r="T676" s="101"/>
      <c r="AV676" s="102"/>
      <c r="AW676" s="102"/>
      <c r="AX676" s="102"/>
      <c r="AY676" s="102"/>
      <c r="AZ676" s="102"/>
      <c r="BA676" s="102"/>
      <c r="BB676" s="102"/>
      <c r="BC676" s="102"/>
    </row>
    <row r="677" spans="16:55" s="96" customFormat="1" ht="12.75" customHeight="1" x14ac:dyDescent="0.15">
      <c r="P677" s="97"/>
      <c r="Q677" s="98"/>
      <c r="R677" s="99"/>
      <c r="S677" s="100"/>
      <c r="T677" s="101"/>
      <c r="AV677" s="102"/>
      <c r="AW677" s="102"/>
      <c r="AX677" s="102"/>
      <c r="AY677" s="102"/>
      <c r="AZ677" s="102"/>
      <c r="BA677" s="102"/>
      <c r="BB677" s="102"/>
      <c r="BC677" s="102"/>
    </row>
    <row r="678" spans="16:55" s="96" customFormat="1" ht="12.75" customHeight="1" x14ac:dyDescent="0.15">
      <c r="P678" s="97"/>
      <c r="Q678" s="98"/>
      <c r="R678" s="99"/>
      <c r="S678" s="100"/>
      <c r="T678" s="101"/>
      <c r="AV678" s="102"/>
      <c r="AW678" s="102"/>
      <c r="AX678" s="102"/>
      <c r="AY678" s="102"/>
      <c r="AZ678" s="102"/>
      <c r="BA678" s="102"/>
      <c r="BB678" s="102"/>
      <c r="BC678" s="102"/>
    </row>
    <row r="679" spans="16:55" s="96" customFormat="1" ht="12.75" customHeight="1" x14ac:dyDescent="0.15">
      <c r="P679" s="97"/>
      <c r="Q679" s="98"/>
      <c r="R679" s="99"/>
      <c r="S679" s="100"/>
      <c r="T679" s="101"/>
      <c r="AV679" s="102"/>
      <c r="AW679" s="102"/>
      <c r="AX679" s="102"/>
      <c r="AY679" s="102"/>
      <c r="AZ679" s="102"/>
      <c r="BA679" s="102"/>
      <c r="BB679" s="102"/>
      <c r="BC679" s="102"/>
    </row>
    <row r="680" spans="16:55" s="96" customFormat="1" ht="12.75" customHeight="1" x14ac:dyDescent="0.15">
      <c r="P680" s="97"/>
      <c r="Q680" s="98"/>
      <c r="R680" s="99"/>
      <c r="S680" s="100"/>
      <c r="T680" s="101"/>
      <c r="AV680" s="102"/>
      <c r="AW680" s="102"/>
      <c r="AX680" s="102"/>
      <c r="AY680" s="102"/>
      <c r="AZ680" s="102"/>
      <c r="BA680" s="102"/>
      <c r="BB680" s="102"/>
      <c r="BC680" s="102"/>
    </row>
    <row r="681" spans="16:55" s="96" customFormat="1" ht="12.75" customHeight="1" x14ac:dyDescent="0.15">
      <c r="P681" s="97"/>
      <c r="Q681" s="98"/>
      <c r="R681" s="99"/>
      <c r="S681" s="100"/>
      <c r="T681" s="101"/>
      <c r="AV681" s="102"/>
      <c r="AW681" s="102"/>
      <c r="AX681" s="102"/>
      <c r="AY681" s="102"/>
      <c r="AZ681" s="102"/>
      <c r="BA681" s="102"/>
      <c r="BB681" s="102"/>
      <c r="BC681" s="102"/>
    </row>
    <row r="682" spans="16:55" s="96" customFormat="1" ht="12.75" customHeight="1" x14ac:dyDescent="0.15">
      <c r="P682" s="97"/>
      <c r="Q682" s="98"/>
      <c r="R682" s="99"/>
      <c r="S682" s="100"/>
      <c r="T682" s="101"/>
      <c r="AV682" s="102"/>
      <c r="AW682" s="102"/>
      <c r="AX682" s="102"/>
      <c r="AY682" s="102"/>
      <c r="AZ682" s="102"/>
      <c r="BA682" s="102"/>
      <c r="BB682" s="102"/>
      <c r="BC682" s="102"/>
    </row>
    <row r="683" spans="16:55" s="96" customFormat="1" ht="12.75" customHeight="1" x14ac:dyDescent="0.15">
      <c r="P683" s="97"/>
      <c r="Q683" s="98"/>
      <c r="R683" s="99"/>
      <c r="S683" s="100"/>
      <c r="T683" s="101"/>
      <c r="AV683" s="102"/>
      <c r="AW683" s="102"/>
      <c r="AX683" s="102"/>
      <c r="AY683" s="102"/>
      <c r="AZ683" s="102"/>
      <c r="BA683" s="102"/>
      <c r="BB683" s="102"/>
      <c r="BC683" s="102"/>
    </row>
    <row r="684" spans="16:55" s="96" customFormat="1" ht="12.75" customHeight="1" x14ac:dyDescent="0.15">
      <c r="P684" s="97"/>
      <c r="Q684" s="98"/>
      <c r="R684" s="99"/>
      <c r="S684" s="100"/>
      <c r="T684" s="101"/>
      <c r="AV684" s="102"/>
      <c r="AW684" s="102"/>
      <c r="AX684" s="102"/>
      <c r="AY684" s="102"/>
      <c r="AZ684" s="102"/>
      <c r="BA684" s="102"/>
      <c r="BB684" s="102"/>
      <c r="BC684" s="102"/>
    </row>
    <row r="685" spans="16:55" s="96" customFormat="1" ht="12.75" customHeight="1" x14ac:dyDescent="0.15">
      <c r="P685" s="97"/>
      <c r="Q685" s="98"/>
      <c r="R685" s="99"/>
      <c r="S685" s="100"/>
      <c r="T685" s="101"/>
      <c r="AV685" s="102"/>
      <c r="AW685" s="102"/>
      <c r="AX685" s="102"/>
      <c r="AY685" s="102"/>
      <c r="AZ685" s="102"/>
      <c r="BA685" s="102"/>
      <c r="BB685" s="102"/>
      <c r="BC685" s="102"/>
    </row>
    <row r="686" spans="16:55" s="96" customFormat="1" ht="12.75" customHeight="1" x14ac:dyDescent="0.15">
      <c r="P686" s="97"/>
      <c r="Q686" s="98"/>
      <c r="R686" s="99"/>
      <c r="S686" s="100"/>
      <c r="T686" s="101"/>
      <c r="AV686" s="102"/>
      <c r="AW686" s="102"/>
      <c r="AX686" s="102"/>
      <c r="AY686" s="102"/>
      <c r="AZ686" s="102"/>
      <c r="BA686" s="102"/>
      <c r="BB686" s="102"/>
      <c r="BC686" s="102"/>
    </row>
    <row r="687" spans="16:55" s="96" customFormat="1" ht="12.75" customHeight="1" x14ac:dyDescent="0.15">
      <c r="P687" s="97"/>
      <c r="Q687" s="98"/>
      <c r="R687" s="99"/>
      <c r="S687" s="100"/>
      <c r="T687" s="101"/>
      <c r="AV687" s="102"/>
      <c r="AW687" s="102"/>
      <c r="AX687" s="102"/>
      <c r="AY687" s="102"/>
      <c r="AZ687" s="102"/>
      <c r="BA687" s="102"/>
      <c r="BB687" s="102"/>
      <c r="BC687" s="102"/>
    </row>
    <row r="688" spans="16:55" s="96" customFormat="1" ht="12.75" customHeight="1" x14ac:dyDescent="0.15">
      <c r="P688" s="97"/>
      <c r="Q688" s="98"/>
      <c r="R688" s="99"/>
      <c r="S688" s="100"/>
      <c r="T688" s="101"/>
      <c r="AV688" s="102"/>
      <c r="AW688" s="102"/>
      <c r="AX688" s="102"/>
      <c r="AY688" s="102"/>
      <c r="AZ688" s="102"/>
      <c r="BA688" s="102"/>
      <c r="BB688" s="102"/>
      <c r="BC688" s="102"/>
    </row>
    <row r="689" spans="16:55" s="96" customFormat="1" ht="12.75" customHeight="1" x14ac:dyDescent="0.15">
      <c r="P689" s="97"/>
      <c r="Q689" s="98"/>
      <c r="R689" s="99"/>
      <c r="S689" s="100"/>
      <c r="T689" s="101"/>
      <c r="AV689" s="102"/>
      <c r="AW689" s="102"/>
      <c r="AX689" s="102"/>
      <c r="AY689" s="102"/>
      <c r="AZ689" s="102"/>
      <c r="BA689" s="102"/>
      <c r="BB689" s="102"/>
      <c r="BC689" s="102"/>
    </row>
    <row r="690" spans="16:55" s="96" customFormat="1" ht="12.75" customHeight="1" x14ac:dyDescent="0.15">
      <c r="P690" s="97"/>
      <c r="Q690" s="98"/>
      <c r="R690" s="99"/>
      <c r="S690" s="100"/>
      <c r="T690" s="101"/>
      <c r="AV690" s="102"/>
      <c r="AW690" s="102"/>
      <c r="AX690" s="102"/>
      <c r="AY690" s="102"/>
      <c r="AZ690" s="102"/>
      <c r="BA690" s="102"/>
      <c r="BB690" s="102"/>
      <c r="BC690" s="102"/>
    </row>
    <row r="691" spans="16:55" s="96" customFormat="1" ht="12.75" customHeight="1" x14ac:dyDescent="0.15">
      <c r="P691" s="97"/>
      <c r="Q691" s="98"/>
      <c r="R691" s="99"/>
      <c r="S691" s="100"/>
      <c r="T691" s="101"/>
      <c r="AV691" s="102"/>
      <c r="AW691" s="102"/>
      <c r="AX691" s="102"/>
      <c r="AY691" s="102"/>
      <c r="AZ691" s="102"/>
      <c r="BA691" s="102"/>
      <c r="BB691" s="102"/>
      <c r="BC691" s="102"/>
    </row>
    <row r="692" spans="16:55" s="96" customFormat="1" ht="12.75" customHeight="1" x14ac:dyDescent="0.15">
      <c r="P692" s="97"/>
      <c r="Q692" s="98"/>
      <c r="R692" s="99"/>
      <c r="S692" s="100"/>
      <c r="T692" s="101"/>
      <c r="AV692" s="102"/>
      <c r="AW692" s="102"/>
      <c r="AX692" s="102"/>
      <c r="AY692" s="102"/>
      <c r="AZ692" s="102"/>
      <c r="BA692" s="102"/>
      <c r="BB692" s="102"/>
      <c r="BC692" s="102"/>
    </row>
    <row r="693" spans="16:55" s="96" customFormat="1" ht="12.75" customHeight="1" x14ac:dyDescent="0.15">
      <c r="P693" s="97"/>
      <c r="Q693" s="98"/>
      <c r="R693" s="99"/>
      <c r="S693" s="100"/>
      <c r="T693" s="101"/>
      <c r="AV693" s="102"/>
      <c r="AW693" s="102"/>
      <c r="AX693" s="102"/>
      <c r="AY693" s="102"/>
      <c r="AZ693" s="102"/>
      <c r="BA693" s="102"/>
      <c r="BB693" s="102"/>
      <c r="BC693" s="102"/>
    </row>
    <row r="694" spans="16:55" s="96" customFormat="1" ht="12.75" customHeight="1" x14ac:dyDescent="0.15">
      <c r="P694" s="97"/>
      <c r="Q694" s="98"/>
      <c r="R694" s="99"/>
      <c r="S694" s="100"/>
      <c r="T694" s="101"/>
      <c r="AV694" s="102"/>
      <c r="AW694" s="102"/>
      <c r="AX694" s="102"/>
      <c r="AY694" s="102"/>
      <c r="AZ694" s="102"/>
      <c r="BA694" s="102"/>
      <c r="BB694" s="102"/>
      <c r="BC694" s="102"/>
    </row>
    <row r="695" spans="16:55" s="96" customFormat="1" ht="12.75" customHeight="1" x14ac:dyDescent="0.15">
      <c r="P695" s="97"/>
      <c r="Q695" s="98"/>
      <c r="R695" s="99"/>
      <c r="S695" s="100"/>
      <c r="T695" s="101"/>
      <c r="AV695" s="102"/>
      <c r="AW695" s="102"/>
      <c r="AX695" s="102"/>
      <c r="AY695" s="102"/>
      <c r="AZ695" s="102"/>
      <c r="BA695" s="102"/>
      <c r="BB695" s="102"/>
      <c r="BC695" s="102"/>
    </row>
    <row r="696" spans="16:55" s="96" customFormat="1" ht="12.75" customHeight="1" x14ac:dyDescent="0.15">
      <c r="P696" s="97"/>
      <c r="Q696" s="98"/>
      <c r="R696" s="99"/>
      <c r="S696" s="100"/>
      <c r="T696" s="101"/>
      <c r="AV696" s="102"/>
      <c r="AW696" s="102"/>
      <c r="AX696" s="102"/>
      <c r="AY696" s="102"/>
      <c r="AZ696" s="102"/>
      <c r="BA696" s="102"/>
      <c r="BB696" s="102"/>
      <c r="BC696" s="102"/>
    </row>
    <row r="697" spans="16:55" s="96" customFormat="1" ht="12.75" customHeight="1" x14ac:dyDescent="0.15">
      <c r="P697" s="97"/>
      <c r="Q697" s="98"/>
      <c r="R697" s="99"/>
      <c r="S697" s="100"/>
      <c r="T697" s="101"/>
      <c r="AV697" s="102"/>
      <c r="AW697" s="102"/>
      <c r="AX697" s="102"/>
      <c r="AY697" s="102"/>
      <c r="AZ697" s="102"/>
      <c r="BA697" s="102"/>
      <c r="BB697" s="102"/>
      <c r="BC697" s="102"/>
    </row>
    <row r="698" spans="16:55" s="96" customFormat="1" ht="12.75" customHeight="1" x14ac:dyDescent="0.15">
      <c r="P698" s="97"/>
      <c r="Q698" s="98"/>
      <c r="R698" s="99"/>
      <c r="S698" s="100"/>
      <c r="T698" s="101"/>
      <c r="AV698" s="102"/>
      <c r="AW698" s="102"/>
      <c r="AX698" s="102"/>
      <c r="AY698" s="102"/>
      <c r="AZ698" s="102"/>
      <c r="BA698" s="102"/>
      <c r="BB698" s="102"/>
      <c r="BC698" s="102"/>
    </row>
    <row r="699" spans="16:55" s="96" customFormat="1" ht="12.75" customHeight="1" x14ac:dyDescent="0.15">
      <c r="P699" s="97"/>
      <c r="Q699" s="98"/>
      <c r="R699" s="99"/>
      <c r="S699" s="100"/>
      <c r="T699" s="101"/>
      <c r="AV699" s="102"/>
      <c r="AW699" s="102"/>
      <c r="AX699" s="102"/>
      <c r="AY699" s="102"/>
      <c r="AZ699" s="102"/>
      <c r="BA699" s="102"/>
      <c r="BB699" s="102"/>
      <c r="BC699" s="102"/>
    </row>
    <row r="700" spans="16:55" s="96" customFormat="1" ht="12.75" customHeight="1" x14ac:dyDescent="0.15">
      <c r="P700" s="97"/>
      <c r="Q700" s="98"/>
      <c r="R700" s="99"/>
      <c r="S700" s="100"/>
      <c r="T700" s="101"/>
      <c r="AV700" s="102"/>
      <c r="AW700" s="102"/>
      <c r="AX700" s="102"/>
      <c r="AY700" s="102"/>
      <c r="AZ700" s="102"/>
      <c r="BA700" s="102"/>
      <c r="BB700" s="102"/>
      <c r="BC700" s="102"/>
    </row>
    <row r="701" spans="16:55" s="96" customFormat="1" ht="12.75" customHeight="1" x14ac:dyDescent="0.15">
      <c r="P701" s="97"/>
      <c r="Q701" s="98"/>
      <c r="R701" s="99"/>
      <c r="S701" s="100"/>
      <c r="T701" s="101"/>
      <c r="AV701" s="102"/>
      <c r="AW701" s="102"/>
      <c r="AX701" s="102"/>
      <c r="AY701" s="102"/>
      <c r="AZ701" s="102"/>
      <c r="BA701" s="102"/>
      <c r="BB701" s="102"/>
      <c r="BC701" s="102"/>
    </row>
    <row r="702" spans="16:55" s="96" customFormat="1" ht="12.75" customHeight="1" x14ac:dyDescent="0.15">
      <c r="P702" s="97"/>
      <c r="Q702" s="98"/>
      <c r="R702" s="99"/>
      <c r="S702" s="100"/>
      <c r="T702" s="101"/>
      <c r="AV702" s="102"/>
      <c r="AW702" s="102"/>
      <c r="AX702" s="102"/>
      <c r="AY702" s="102"/>
      <c r="AZ702" s="102"/>
      <c r="BA702" s="102"/>
      <c r="BB702" s="102"/>
      <c r="BC702" s="102"/>
    </row>
    <row r="703" spans="16:55" s="96" customFormat="1" ht="12.75" customHeight="1" x14ac:dyDescent="0.15">
      <c r="P703" s="97"/>
      <c r="Q703" s="98"/>
      <c r="R703" s="99"/>
      <c r="S703" s="100"/>
      <c r="T703" s="101"/>
      <c r="AV703" s="102"/>
      <c r="AW703" s="102"/>
      <c r="AX703" s="102"/>
      <c r="AY703" s="102"/>
      <c r="AZ703" s="102"/>
      <c r="BA703" s="102"/>
      <c r="BB703" s="102"/>
      <c r="BC703" s="102"/>
    </row>
    <row r="704" spans="16:55" s="96" customFormat="1" ht="12.75" customHeight="1" x14ac:dyDescent="0.15">
      <c r="P704" s="97"/>
      <c r="Q704" s="98"/>
      <c r="R704" s="99"/>
      <c r="S704" s="100"/>
      <c r="T704" s="101"/>
      <c r="AV704" s="102"/>
      <c r="AW704" s="102"/>
      <c r="AX704" s="102"/>
      <c r="AY704" s="102"/>
      <c r="AZ704" s="102"/>
      <c r="BA704" s="102"/>
      <c r="BB704" s="102"/>
      <c r="BC704" s="102"/>
    </row>
    <row r="705" spans="16:55" s="96" customFormat="1" ht="12.75" customHeight="1" x14ac:dyDescent="0.15">
      <c r="P705" s="97"/>
      <c r="Q705" s="98"/>
      <c r="R705" s="99"/>
      <c r="S705" s="100"/>
      <c r="T705" s="101"/>
      <c r="AV705" s="102"/>
      <c r="AW705" s="102"/>
      <c r="AX705" s="102"/>
      <c r="AY705" s="102"/>
      <c r="AZ705" s="102"/>
      <c r="BA705" s="102"/>
      <c r="BB705" s="102"/>
      <c r="BC705" s="102"/>
    </row>
    <row r="706" spans="16:55" s="96" customFormat="1" ht="12.75" customHeight="1" x14ac:dyDescent="0.15">
      <c r="P706" s="97"/>
      <c r="Q706" s="98"/>
      <c r="R706" s="99"/>
      <c r="S706" s="100"/>
      <c r="T706" s="101"/>
      <c r="AV706" s="102"/>
      <c r="AW706" s="102"/>
      <c r="AX706" s="102"/>
      <c r="AY706" s="102"/>
      <c r="AZ706" s="102"/>
      <c r="BA706" s="102"/>
      <c r="BB706" s="102"/>
      <c r="BC706" s="102"/>
    </row>
    <row r="707" spans="16:55" s="96" customFormat="1" ht="12.75" customHeight="1" x14ac:dyDescent="0.15">
      <c r="P707" s="97"/>
      <c r="Q707" s="98"/>
      <c r="R707" s="99"/>
      <c r="S707" s="100"/>
      <c r="T707" s="101"/>
      <c r="AV707" s="102"/>
      <c r="AW707" s="102"/>
      <c r="AX707" s="102"/>
      <c r="AY707" s="102"/>
      <c r="AZ707" s="102"/>
      <c r="BA707" s="102"/>
      <c r="BB707" s="102"/>
      <c r="BC707" s="102"/>
    </row>
    <row r="708" spans="16:55" s="96" customFormat="1" ht="12.75" customHeight="1" x14ac:dyDescent="0.15">
      <c r="P708" s="97"/>
      <c r="Q708" s="98"/>
      <c r="R708" s="99"/>
      <c r="S708" s="100"/>
      <c r="T708" s="101"/>
      <c r="AV708" s="102"/>
      <c r="AW708" s="102"/>
      <c r="AX708" s="102"/>
      <c r="AY708" s="102"/>
      <c r="AZ708" s="102"/>
      <c r="BA708" s="102"/>
      <c r="BB708" s="102"/>
      <c r="BC708" s="102"/>
    </row>
    <row r="709" spans="16:55" s="96" customFormat="1" ht="12.75" customHeight="1" x14ac:dyDescent="0.15">
      <c r="P709" s="97"/>
      <c r="Q709" s="98"/>
      <c r="R709" s="99"/>
      <c r="S709" s="100"/>
      <c r="T709" s="101"/>
      <c r="AV709" s="102"/>
      <c r="AW709" s="102"/>
      <c r="AX709" s="102"/>
      <c r="AY709" s="102"/>
      <c r="AZ709" s="102"/>
      <c r="BA709" s="102"/>
      <c r="BB709" s="102"/>
      <c r="BC709" s="102"/>
    </row>
    <row r="710" spans="16:55" s="96" customFormat="1" ht="12.75" customHeight="1" x14ac:dyDescent="0.15">
      <c r="P710" s="97"/>
      <c r="Q710" s="98"/>
      <c r="R710" s="99"/>
      <c r="S710" s="100"/>
      <c r="T710" s="101"/>
      <c r="AV710" s="102"/>
      <c r="AW710" s="102"/>
      <c r="AX710" s="102"/>
      <c r="AY710" s="102"/>
      <c r="AZ710" s="102"/>
      <c r="BA710" s="102"/>
      <c r="BB710" s="102"/>
      <c r="BC710" s="102"/>
    </row>
    <row r="711" spans="16:55" s="96" customFormat="1" ht="12.75" customHeight="1" x14ac:dyDescent="0.15">
      <c r="P711" s="97"/>
      <c r="Q711" s="98"/>
      <c r="R711" s="99"/>
      <c r="S711" s="100"/>
      <c r="T711" s="101"/>
      <c r="AV711" s="102"/>
      <c r="AW711" s="102"/>
      <c r="AX711" s="102"/>
      <c r="AY711" s="102"/>
      <c r="AZ711" s="102"/>
      <c r="BA711" s="102"/>
      <c r="BB711" s="102"/>
      <c r="BC711" s="102"/>
    </row>
    <row r="712" spans="16:55" s="96" customFormat="1" ht="12.75" customHeight="1" x14ac:dyDescent="0.15">
      <c r="P712" s="97"/>
      <c r="Q712" s="98"/>
      <c r="R712" s="99"/>
      <c r="S712" s="100"/>
      <c r="T712" s="101"/>
      <c r="AV712" s="102"/>
      <c r="AW712" s="102"/>
      <c r="AX712" s="102"/>
      <c r="AY712" s="102"/>
      <c r="AZ712" s="102"/>
      <c r="BA712" s="102"/>
      <c r="BB712" s="102"/>
      <c r="BC712" s="102"/>
    </row>
    <row r="713" spans="16:55" s="96" customFormat="1" ht="12.75" customHeight="1" x14ac:dyDescent="0.15">
      <c r="P713" s="97"/>
      <c r="Q713" s="98"/>
      <c r="R713" s="99"/>
      <c r="S713" s="100"/>
      <c r="T713" s="101"/>
      <c r="AV713" s="102"/>
      <c r="AW713" s="102"/>
      <c r="AX713" s="102"/>
      <c r="AY713" s="102"/>
      <c r="AZ713" s="102"/>
      <c r="BA713" s="102"/>
      <c r="BB713" s="102"/>
      <c r="BC713" s="102"/>
    </row>
    <row r="714" spans="16:55" s="96" customFormat="1" ht="12.75" customHeight="1" x14ac:dyDescent="0.15">
      <c r="P714" s="97"/>
      <c r="Q714" s="98"/>
      <c r="R714" s="99"/>
      <c r="S714" s="100"/>
      <c r="T714" s="101"/>
      <c r="AV714" s="102"/>
      <c r="AW714" s="102"/>
      <c r="AX714" s="102"/>
      <c r="AY714" s="102"/>
      <c r="AZ714" s="102"/>
      <c r="BA714" s="102"/>
      <c r="BB714" s="102"/>
      <c r="BC714" s="102"/>
    </row>
    <row r="715" spans="16:55" s="96" customFormat="1" ht="12.75" customHeight="1" x14ac:dyDescent="0.15">
      <c r="P715" s="97"/>
      <c r="Q715" s="98"/>
      <c r="R715" s="99"/>
      <c r="S715" s="100"/>
      <c r="T715" s="101"/>
      <c r="AV715" s="102"/>
      <c r="AW715" s="102"/>
      <c r="AX715" s="102"/>
      <c r="AY715" s="102"/>
      <c r="AZ715" s="102"/>
      <c r="BA715" s="102"/>
      <c r="BB715" s="102"/>
      <c r="BC715" s="102"/>
    </row>
    <row r="716" spans="16:55" s="96" customFormat="1" ht="12.75" customHeight="1" x14ac:dyDescent="0.15">
      <c r="P716" s="97"/>
      <c r="Q716" s="98"/>
      <c r="R716" s="99"/>
      <c r="S716" s="100"/>
      <c r="T716" s="101"/>
      <c r="AV716" s="102"/>
      <c r="AW716" s="102"/>
      <c r="AX716" s="102"/>
      <c r="AY716" s="102"/>
      <c r="AZ716" s="102"/>
      <c r="BA716" s="102"/>
      <c r="BB716" s="102"/>
      <c r="BC716" s="102"/>
    </row>
    <row r="717" spans="16:55" s="96" customFormat="1" ht="12.75" customHeight="1" x14ac:dyDescent="0.15">
      <c r="P717" s="97"/>
      <c r="Q717" s="98"/>
      <c r="R717" s="99"/>
      <c r="S717" s="100"/>
      <c r="T717" s="101"/>
      <c r="AV717" s="102"/>
      <c r="AW717" s="102"/>
      <c r="AX717" s="102"/>
      <c r="AY717" s="102"/>
      <c r="AZ717" s="102"/>
      <c r="BA717" s="102"/>
      <c r="BB717" s="102"/>
      <c r="BC717" s="102"/>
    </row>
    <row r="718" spans="16:55" s="96" customFormat="1" ht="12.75" customHeight="1" x14ac:dyDescent="0.15">
      <c r="P718" s="97"/>
      <c r="Q718" s="98"/>
      <c r="R718" s="99"/>
      <c r="S718" s="100"/>
      <c r="T718" s="101"/>
      <c r="AV718" s="102"/>
      <c r="AW718" s="102"/>
      <c r="AX718" s="102"/>
      <c r="AY718" s="102"/>
      <c r="AZ718" s="102"/>
      <c r="BA718" s="102"/>
      <c r="BB718" s="102"/>
      <c r="BC718" s="102"/>
    </row>
    <row r="719" spans="16:55" s="96" customFormat="1" ht="12.75" customHeight="1" x14ac:dyDescent="0.15">
      <c r="P719" s="97"/>
      <c r="Q719" s="98"/>
      <c r="R719" s="99"/>
      <c r="S719" s="100"/>
      <c r="T719" s="101"/>
      <c r="AV719" s="102"/>
      <c r="AW719" s="102"/>
      <c r="AX719" s="102"/>
      <c r="AY719" s="102"/>
      <c r="AZ719" s="102"/>
      <c r="BA719" s="102"/>
      <c r="BB719" s="102"/>
      <c r="BC719" s="102"/>
    </row>
    <row r="720" spans="16:55" s="96" customFormat="1" ht="12.75" customHeight="1" x14ac:dyDescent="0.15">
      <c r="P720" s="97"/>
      <c r="Q720" s="98"/>
      <c r="R720" s="99"/>
      <c r="S720" s="100"/>
      <c r="T720" s="101"/>
      <c r="AV720" s="102"/>
      <c r="AW720" s="102"/>
      <c r="AX720" s="102"/>
      <c r="AY720" s="102"/>
      <c r="AZ720" s="102"/>
      <c r="BA720" s="102"/>
      <c r="BB720" s="102"/>
      <c r="BC720" s="102"/>
    </row>
    <row r="721" spans="16:55" s="96" customFormat="1" ht="12.75" customHeight="1" x14ac:dyDescent="0.15">
      <c r="P721" s="97"/>
      <c r="Q721" s="98"/>
      <c r="R721" s="99"/>
      <c r="S721" s="100"/>
      <c r="T721" s="101"/>
      <c r="AV721" s="102"/>
      <c r="AW721" s="102"/>
      <c r="AX721" s="102"/>
      <c r="AY721" s="102"/>
      <c r="AZ721" s="102"/>
      <c r="BA721" s="102"/>
      <c r="BB721" s="102"/>
      <c r="BC721" s="102"/>
    </row>
    <row r="722" spans="16:55" s="96" customFormat="1" ht="12.75" customHeight="1" x14ac:dyDescent="0.15">
      <c r="P722" s="97"/>
      <c r="Q722" s="98"/>
      <c r="R722" s="99"/>
      <c r="S722" s="100"/>
      <c r="T722" s="101"/>
      <c r="AV722" s="102"/>
      <c r="AW722" s="102"/>
      <c r="AX722" s="102"/>
      <c r="AY722" s="102"/>
      <c r="AZ722" s="102"/>
      <c r="BA722" s="102"/>
      <c r="BB722" s="102"/>
      <c r="BC722" s="102"/>
    </row>
    <row r="723" spans="16:55" s="96" customFormat="1" ht="12.75" customHeight="1" x14ac:dyDescent="0.15">
      <c r="P723" s="97"/>
      <c r="Q723" s="98"/>
      <c r="R723" s="99"/>
      <c r="S723" s="100"/>
      <c r="T723" s="101"/>
      <c r="AV723" s="102"/>
      <c r="AW723" s="102"/>
      <c r="AX723" s="102"/>
      <c r="AY723" s="102"/>
      <c r="AZ723" s="102"/>
      <c r="BA723" s="102"/>
      <c r="BB723" s="102"/>
      <c r="BC723" s="102"/>
    </row>
    <row r="724" spans="16:55" s="96" customFormat="1" ht="12.75" customHeight="1" x14ac:dyDescent="0.15">
      <c r="P724" s="97"/>
      <c r="Q724" s="98"/>
      <c r="R724" s="99"/>
      <c r="S724" s="100"/>
      <c r="T724" s="101"/>
      <c r="AV724" s="102"/>
      <c r="AW724" s="102"/>
      <c r="AX724" s="102"/>
      <c r="AY724" s="102"/>
      <c r="AZ724" s="102"/>
      <c r="BA724" s="102"/>
      <c r="BB724" s="102"/>
      <c r="BC724" s="102"/>
    </row>
    <row r="725" spans="16:55" s="96" customFormat="1" ht="12.75" customHeight="1" x14ac:dyDescent="0.15">
      <c r="P725" s="97"/>
      <c r="Q725" s="98"/>
      <c r="R725" s="99"/>
      <c r="S725" s="100"/>
      <c r="T725" s="101"/>
      <c r="AV725" s="102"/>
      <c r="AW725" s="102"/>
      <c r="AX725" s="102"/>
      <c r="AY725" s="102"/>
      <c r="AZ725" s="102"/>
      <c r="BA725" s="102"/>
      <c r="BB725" s="102"/>
      <c r="BC725" s="102"/>
    </row>
    <row r="726" spans="16:55" s="96" customFormat="1" ht="12.75" customHeight="1" x14ac:dyDescent="0.15">
      <c r="P726" s="97"/>
      <c r="Q726" s="98"/>
      <c r="R726" s="99"/>
      <c r="S726" s="100"/>
      <c r="T726" s="101"/>
      <c r="AV726" s="102"/>
      <c r="AW726" s="102"/>
      <c r="AX726" s="102"/>
      <c r="AY726" s="102"/>
      <c r="AZ726" s="102"/>
      <c r="BA726" s="102"/>
      <c r="BB726" s="102"/>
      <c r="BC726" s="102"/>
    </row>
    <row r="727" spans="16:55" s="96" customFormat="1" ht="12.75" customHeight="1" x14ac:dyDescent="0.15">
      <c r="P727" s="97"/>
      <c r="Q727" s="98"/>
      <c r="R727" s="99"/>
      <c r="S727" s="100"/>
      <c r="T727" s="101"/>
      <c r="AV727" s="102"/>
      <c r="AW727" s="102"/>
      <c r="AX727" s="102"/>
      <c r="AY727" s="102"/>
      <c r="AZ727" s="102"/>
      <c r="BA727" s="102"/>
      <c r="BB727" s="102"/>
      <c r="BC727" s="102"/>
    </row>
    <row r="728" spans="16:55" s="96" customFormat="1" ht="12.75" customHeight="1" x14ac:dyDescent="0.15">
      <c r="P728" s="97"/>
      <c r="Q728" s="98"/>
      <c r="R728" s="99"/>
      <c r="S728" s="100"/>
      <c r="T728" s="101"/>
      <c r="AV728" s="102"/>
      <c r="AW728" s="102"/>
      <c r="AX728" s="102"/>
      <c r="AY728" s="102"/>
      <c r="AZ728" s="102"/>
      <c r="BA728" s="102"/>
      <c r="BB728" s="102"/>
      <c r="BC728" s="102"/>
    </row>
    <row r="729" spans="16:55" s="96" customFormat="1" ht="12.75" customHeight="1" x14ac:dyDescent="0.15">
      <c r="P729" s="97"/>
      <c r="Q729" s="98"/>
      <c r="R729" s="99"/>
      <c r="S729" s="100"/>
      <c r="T729" s="101"/>
      <c r="AV729" s="102"/>
      <c r="AW729" s="102"/>
      <c r="AX729" s="102"/>
      <c r="AY729" s="102"/>
      <c r="AZ729" s="102"/>
      <c r="BA729" s="102"/>
      <c r="BB729" s="102"/>
      <c r="BC729" s="102"/>
    </row>
    <row r="730" spans="16:55" s="96" customFormat="1" ht="12.75" customHeight="1" x14ac:dyDescent="0.15">
      <c r="P730" s="97"/>
      <c r="Q730" s="98"/>
      <c r="R730" s="99"/>
      <c r="S730" s="100"/>
      <c r="T730" s="101"/>
      <c r="AV730" s="102"/>
      <c r="AW730" s="102"/>
      <c r="AX730" s="102"/>
      <c r="AY730" s="102"/>
      <c r="AZ730" s="102"/>
      <c r="BA730" s="102"/>
      <c r="BB730" s="102"/>
      <c r="BC730" s="102"/>
    </row>
    <row r="731" spans="16:55" s="96" customFormat="1" ht="12.75" customHeight="1" x14ac:dyDescent="0.15">
      <c r="P731" s="97"/>
      <c r="Q731" s="98"/>
      <c r="R731" s="99"/>
      <c r="S731" s="100"/>
      <c r="T731" s="101"/>
      <c r="AV731" s="102"/>
      <c r="AW731" s="102"/>
      <c r="AX731" s="102"/>
      <c r="AY731" s="102"/>
      <c r="AZ731" s="102"/>
      <c r="BA731" s="102"/>
      <c r="BB731" s="102"/>
      <c r="BC731" s="102"/>
    </row>
    <row r="732" spans="16:55" s="96" customFormat="1" ht="12.75" customHeight="1" x14ac:dyDescent="0.15">
      <c r="P732" s="97"/>
      <c r="Q732" s="98"/>
      <c r="R732" s="99"/>
      <c r="S732" s="100"/>
      <c r="T732" s="101"/>
      <c r="AV732" s="102"/>
      <c r="AW732" s="102"/>
      <c r="AX732" s="102"/>
      <c r="AY732" s="102"/>
      <c r="AZ732" s="102"/>
      <c r="BA732" s="102"/>
      <c r="BB732" s="102"/>
      <c r="BC732" s="102"/>
    </row>
    <row r="733" spans="16:55" s="96" customFormat="1" ht="12.75" customHeight="1" x14ac:dyDescent="0.15">
      <c r="P733" s="97"/>
      <c r="Q733" s="98"/>
      <c r="R733" s="99"/>
      <c r="S733" s="100"/>
      <c r="T733" s="101"/>
      <c r="AV733" s="102"/>
      <c r="AW733" s="102"/>
      <c r="AX733" s="102"/>
      <c r="AY733" s="102"/>
      <c r="AZ733" s="102"/>
      <c r="BA733" s="102"/>
      <c r="BB733" s="102"/>
      <c r="BC733" s="102"/>
    </row>
    <row r="734" spans="16:55" s="96" customFormat="1" ht="12.75" customHeight="1" x14ac:dyDescent="0.15">
      <c r="P734" s="97"/>
      <c r="Q734" s="98"/>
      <c r="R734" s="99"/>
      <c r="S734" s="100"/>
      <c r="T734" s="101"/>
      <c r="AV734" s="102"/>
      <c r="AW734" s="102"/>
      <c r="AX734" s="102"/>
      <c r="AY734" s="102"/>
      <c r="AZ734" s="102"/>
      <c r="BA734" s="102"/>
      <c r="BB734" s="102"/>
      <c r="BC734" s="102"/>
    </row>
    <row r="735" spans="16:55" s="96" customFormat="1" ht="12.75" customHeight="1" x14ac:dyDescent="0.15">
      <c r="P735" s="97"/>
      <c r="Q735" s="98"/>
      <c r="R735" s="99"/>
      <c r="S735" s="100"/>
      <c r="T735" s="101"/>
      <c r="AV735" s="102"/>
      <c r="AW735" s="102"/>
      <c r="AX735" s="102"/>
      <c r="AY735" s="102"/>
      <c r="AZ735" s="102"/>
      <c r="BA735" s="102"/>
      <c r="BB735" s="102"/>
      <c r="BC735" s="102"/>
    </row>
    <row r="736" spans="16:55" s="96" customFormat="1" ht="12.75" customHeight="1" x14ac:dyDescent="0.15">
      <c r="P736" s="97"/>
      <c r="Q736" s="98"/>
      <c r="R736" s="99"/>
      <c r="S736" s="100"/>
      <c r="T736" s="101"/>
      <c r="AV736" s="102"/>
      <c r="AW736" s="102"/>
      <c r="AX736" s="102"/>
      <c r="AY736" s="102"/>
      <c r="AZ736" s="102"/>
      <c r="BA736" s="102"/>
      <c r="BB736" s="102"/>
      <c r="BC736" s="102"/>
    </row>
    <row r="737" spans="16:55" s="96" customFormat="1" ht="12.75" customHeight="1" x14ac:dyDescent="0.15">
      <c r="P737" s="97"/>
      <c r="Q737" s="98"/>
      <c r="R737" s="99"/>
      <c r="S737" s="100"/>
      <c r="T737" s="101"/>
      <c r="AV737" s="102"/>
      <c r="AW737" s="102"/>
      <c r="AX737" s="102"/>
      <c r="AY737" s="102"/>
      <c r="AZ737" s="102"/>
      <c r="BA737" s="102"/>
      <c r="BB737" s="102"/>
      <c r="BC737" s="102"/>
    </row>
    <row r="738" spans="16:55" s="96" customFormat="1" ht="12.75" customHeight="1" x14ac:dyDescent="0.15">
      <c r="P738" s="97"/>
      <c r="Q738" s="98"/>
      <c r="R738" s="99"/>
      <c r="S738" s="100"/>
      <c r="T738" s="101"/>
      <c r="AV738" s="102"/>
      <c r="AW738" s="102"/>
      <c r="AX738" s="102"/>
      <c r="AY738" s="102"/>
      <c r="AZ738" s="102"/>
      <c r="BA738" s="102"/>
      <c r="BB738" s="102"/>
      <c r="BC738" s="102"/>
    </row>
    <row r="739" spans="16:55" s="96" customFormat="1" ht="12.75" customHeight="1" x14ac:dyDescent="0.15">
      <c r="P739" s="97"/>
      <c r="Q739" s="98"/>
      <c r="R739" s="99"/>
      <c r="S739" s="100"/>
      <c r="T739" s="101"/>
      <c r="AV739" s="102"/>
      <c r="AW739" s="102"/>
      <c r="AX739" s="102"/>
      <c r="AY739" s="102"/>
      <c r="AZ739" s="102"/>
      <c r="BA739" s="102"/>
      <c r="BB739" s="102"/>
      <c r="BC739" s="102"/>
    </row>
    <row r="740" spans="16:55" s="96" customFormat="1" ht="12.75" customHeight="1" x14ac:dyDescent="0.15">
      <c r="P740" s="97"/>
      <c r="Q740" s="98"/>
      <c r="R740" s="99"/>
      <c r="S740" s="100"/>
      <c r="T740" s="101"/>
      <c r="AV740" s="102"/>
      <c r="AW740" s="102"/>
      <c r="AX740" s="102"/>
      <c r="AY740" s="102"/>
      <c r="AZ740" s="102"/>
      <c r="BA740" s="102"/>
      <c r="BB740" s="102"/>
      <c r="BC740" s="102"/>
    </row>
    <row r="741" spans="16:55" s="96" customFormat="1" ht="12.75" customHeight="1" x14ac:dyDescent="0.15">
      <c r="P741" s="97"/>
      <c r="Q741" s="98"/>
      <c r="R741" s="99"/>
      <c r="S741" s="100"/>
      <c r="T741" s="101"/>
      <c r="AV741" s="102"/>
      <c r="AW741" s="102"/>
      <c r="AX741" s="102"/>
      <c r="AY741" s="102"/>
      <c r="AZ741" s="102"/>
      <c r="BA741" s="102"/>
      <c r="BB741" s="102"/>
      <c r="BC741" s="102"/>
    </row>
    <row r="742" spans="16:55" s="96" customFormat="1" ht="12.75" customHeight="1" x14ac:dyDescent="0.15">
      <c r="P742" s="97"/>
      <c r="Q742" s="98"/>
      <c r="R742" s="99"/>
      <c r="S742" s="100"/>
      <c r="T742" s="101"/>
      <c r="AV742" s="102"/>
      <c r="AW742" s="102"/>
      <c r="AX742" s="102"/>
      <c r="AY742" s="102"/>
      <c r="AZ742" s="102"/>
      <c r="BA742" s="102"/>
      <c r="BB742" s="102"/>
      <c r="BC742" s="102"/>
    </row>
    <row r="743" spans="16:55" s="96" customFormat="1" ht="12.75" customHeight="1" x14ac:dyDescent="0.15">
      <c r="P743" s="97"/>
      <c r="Q743" s="98"/>
      <c r="R743" s="99"/>
      <c r="S743" s="100"/>
      <c r="T743" s="101"/>
      <c r="AV743" s="102"/>
      <c r="AW743" s="102"/>
      <c r="AX743" s="102"/>
      <c r="AY743" s="102"/>
      <c r="AZ743" s="102"/>
      <c r="BA743" s="102"/>
      <c r="BB743" s="102"/>
      <c r="BC743" s="102"/>
    </row>
    <row r="744" spans="16:55" s="96" customFormat="1" ht="12.75" customHeight="1" x14ac:dyDescent="0.15">
      <c r="P744" s="97"/>
      <c r="Q744" s="98"/>
      <c r="R744" s="99"/>
      <c r="S744" s="100"/>
      <c r="T744" s="101"/>
      <c r="AV744" s="102"/>
      <c r="AW744" s="102"/>
      <c r="AX744" s="102"/>
      <c r="AY744" s="102"/>
      <c r="AZ744" s="102"/>
      <c r="BA744" s="102"/>
      <c r="BB744" s="102"/>
      <c r="BC744" s="102"/>
    </row>
    <row r="745" spans="16:55" s="96" customFormat="1" ht="12.75" customHeight="1" x14ac:dyDescent="0.15">
      <c r="P745" s="97"/>
      <c r="Q745" s="98"/>
      <c r="R745" s="99"/>
      <c r="S745" s="100"/>
      <c r="T745" s="101"/>
      <c r="AV745" s="102"/>
      <c r="AW745" s="102"/>
      <c r="AX745" s="102"/>
      <c r="AY745" s="102"/>
      <c r="AZ745" s="102"/>
      <c r="BA745" s="102"/>
      <c r="BB745" s="102"/>
      <c r="BC745" s="102"/>
    </row>
    <row r="746" spans="16:55" s="96" customFormat="1" ht="12.75" customHeight="1" x14ac:dyDescent="0.15">
      <c r="P746" s="97"/>
      <c r="Q746" s="98"/>
      <c r="R746" s="99"/>
      <c r="S746" s="100"/>
      <c r="T746" s="101"/>
      <c r="AV746" s="102"/>
      <c r="AW746" s="102"/>
      <c r="AX746" s="102"/>
      <c r="AY746" s="102"/>
      <c r="AZ746" s="102"/>
      <c r="BA746" s="102"/>
      <c r="BB746" s="102"/>
      <c r="BC746" s="102"/>
    </row>
    <row r="747" spans="16:55" s="96" customFormat="1" ht="12.75" customHeight="1" x14ac:dyDescent="0.15">
      <c r="P747" s="97"/>
      <c r="Q747" s="98"/>
      <c r="R747" s="99"/>
      <c r="S747" s="100"/>
      <c r="T747" s="101"/>
      <c r="AV747" s="102"/>
      <c r="AW747" s="102"/>
      <c r="AX747" s="102"/>
      <c r="AY747" s="102"/>
      <c r="AZ747" s="102"/>
      <c r="BA747" s="102"/>
      <c r="BB747" s="102"/>
      <c r="BC747" s="102"/>
    </row>
    <row r="748" spans="16:55" s="96" customFormat="1" ht="12.75" customHeight="1" x14ac:dyDescent="0.15">
      <c r="P748" s="97"/>
      <c r="Q748" s="98"/>
      <c r="R748" s="99"/>
      <c r="S748" s="100"/>
      <c r="T748" s="101"/>
      <c r="AV748" s="102"/>
      <c r="AW748" s="102"/>
      <c r="AX748" s="102"/>
      <c r="AY748" s="102"/>
      <c r="AZ748" s="102"/>
      <c r="BA748" s="102"/>
      <c r="BB748" s="102"/>
      <c r="BC748" s="102"/>
    </row>
    <row r="749" spans="16:55" s="96" customFormat="1" ht="12.75" customHeight="1" x14ac:dyDescent="0.15">
      <c r="P749" s="97"/>
      <c r="Q749" s="98"/>
      <c r="R749" s="99"/>
      <c r="S749" s="100"/>
      <c r="T749" s="101"/>
      <c r="AV749" s="102"/>
      <c r="AW749" s="102"/>
      <c r="AX749" s="102"/>
      <c r="AY749" s="102"/>
      <c r="AZ749" s="102"/>
      <c r="BA749" s="102"/>
      <c r="BB749" s="102"/>
      <c r="BC749" s="102"/>
    </row>
    <row r="750" spans="16:55" s="96" customFormat="1" ht="12.75" customHeight="1" x14ac:dyDescent="0.15">
      <c r="P750" s="97"/>
      <c r="Q750" s="98"/>
      <c r="R750" s="99"/>
      <c r="S750" s="100"/>
      <c r="T750" s="101"/>
      <c r="AV750" s="102"/>
      <c r="AW750" s="102"/>
      <c r="AX750" s="102"/>
      <c r="AY750" s="102"/>
      <c r="AZ750" s="102"/>
      <c r="BA750" s="102"/>
      <c r="BB750" s="102"/>
      <c r="BC750" s="102"/>
    </row>
    <row r="751" spans="16:55" s="96" customFormat="1" ht="12.75" customHeight="1" x14ac:dyDescent="0.15">
      <c r="P751" s="97"/>
      <c r="Q751" s="98"/>
      <c r="R751" s="99"/>
      <c r="S751" s="100"/>
      <c r="T751" s="101"/>
      <c r="AV751" s="102"/>
      <c r="AW751" s="102"/>
      <c r="AX751" s="102"/>
      <c r="AY751" s="102"/>
      <c r="AZ751" s="102"/>
      <c r="BA751" s="102"/>
      <c r="BB751" s="102"/>
      <c r="BC751" s="102"/>
    </row>
    <row r="752" spans="16:55" s="96" customFormat="1" ht="12.75" customHeight="1" x14ac:dyDescent="0.15">
      <c r="P752" s="97"/>
      <c r="Q752" s="98"/>
      <c r="R752" s="99"/>
      <c r="S752" s="100"/>
      <c r="T752" s="101"/>
      <c r="AV752" s="102"/>
      <c r="AW752" s="102"/>
      <c r="AX752" s="102"/>
      <c r="AY752" s="102"/>
      <c r="AZ752" s="102"/>
      <c r="BA752" s="102"/>
      <c r="BB752" s="102"/>
      <c r="BC752" s="102"/>
    </row>
    <row r="753" spans="16:55" s="96" customFormat="1" ht="12.75" customHeight="1" x14ac:dyDescent="0.15">
      <c r="P753" s="97"/>
      <c r="Q753" s="98"/>
      <c r="R753" s="99"/>
      <c r="S753" s="100"/>
      <c r="T753" s="101"/>
      <c r="AV753" s="102"/>
      <c r="AW753" s="102"/>
      <c r="AX753" s="102"/>
      <c r="AY753" s="102"/>
      <c r="AZ753" s="102"/>
      <c r="BA753" s="102"/>
      <c r="BB753" s="102"/>
      <c r="BC753" s="102"/>
    </row>
    <row r="754" spans="16:55" s="96" customFormat="1" ht="12.75" customHeight="1" x14ac:dyDescent="0.15">
      <c r="P754" s="97"/>
      <c r="Q754" s="98"/>
      <c r="R754" s="99"/>
      <c r="S754" s="100"/>
      <c r="T754" s="101"/>
      <c r="AV754" s="102"/>
      <c r="AW754" s="102"/>
      <c r="AX754" s="102"/>
      <c r="AY754" s="102"/>
      <c r="AZ754" s="102"/>
      <c r="BA754" s="102"/>
      <c r="BB754" s="102"/>
      <c r="BC754" s="102"/>
    </row>
    <row r="755" spans="16:55" s="96" customFormat="1" ht="12.75" customHeight="1" x14ac:dyDescent="0.15">
      <c r="P755" s="97"/>
      <c r="Q755" s="98"/>
      <c r="R755" s="99"/>
      <c r="S755" s="100"/>
      <c r="T755" s="101"/>
      <c r="AV755" s="102"/>
      <c r="AW755" s="102"/>
      <c r="AX755" s="102"/>
      <c r="AY755" s="102"/>
      <c r="AZ755" s="102"/>
      <c r="BA755" s="102"/>
      <c r="BB755" s="102"/>
      <c r="BC755" s="102"/>
    </row>
    <row r="756" spans="16:55" s="96" customFormat="1" ht="12.75" customHeight="1" x14ac:dyDescent="0.15">
      <c r="P756" s="97"/>
      <c r="Q756" s="98"/>
      <c r="R756" s="99"/>
      <c r="S756" s="100"/>
      <c r="T756" s="101"/>
      <c r="AV756" s="102"/>
      <c r="AW756" s="102"/>
      <c r="AX756" s="102"/>
      <c r="AY756" s="102"/>
      <c r="AZ756" s="102"/>
      <c r="BA756" s="102"/>
      <c r="BB756" s="102"/>
      <c r="BC756" s="102"/>
    </row>
    <row r="757" spans="16:55" s="96" customFormat="1" ht="12.75" customHeight="1" x14ac:dyDescent="0.15">
      <c r="P757" s="97"/>
      <c r="Q757" s="98"/>
      <c r="R757" s="99"/>
      <c r="S757" s="100"/>
      <c r="T757" s="101"/>
      <c r="AV757" s="102"/>
      <c r="AW757" s="102"/>
      <c r="AX757" s="102"/>
      <c r="AY757" s="102"/>
      <c r="AZ757" s="102"/>
      <c r="BA757" s="102"/>
      <c r="BB757" s="102"/>
      <c r="BC757" s="102"/>
    </row>
    <row r="758" spans="16:55" s="96" customFormat="1" ht="12.75" customHeight="1" x14ac:dyDescent="0.15">
      <c r="P758" s="97"/>
      <c r="Q758" s="98"/>
      <c r="R758" s="99"/>
      <c r="S758" s="100"/>
      <c r="T758" s="101"/>
      <c r="AV758" s="102"/>
      <c r="AW758" s="102"/>
      <c r="AX758" s="102"/>
      <c r="AY758" s="102"/>
      <c r="AZ758" s="102"/>
      <c r="BA758" s="102"/>
      <c r="BB758" s="102"/>
      <c r="BC758" s="102"/>
    </row>
    <row r="759" spans="16:55" s="96" customFormat="1" ht="12.75" customHeight="1" x14ac:dyDescent="0.15">
      <c r="P759" s="97"/>
      <c r="Q759" s="98"/>
      <c r="R759" s="99"/>
      <c r="S759" s="100"/>
      <c r="T759" s="101"/>
      <c r="AV759" s="102"/>
      <c r="AW759" s="102"/>
      <c r="AX759" s="102"/>
      <c r="AY759" s="102"/>
      <c r="AZ759" s="102"/>
      <c r="BA759" s="102"/>
      <c r="BB759" s="102"/>
      <c r="BC759" s="102"/>
    </row>
    <row r="760" spans="16:55" s="96" customFormat="1" ht="12.75" customHeight="1" x14ac:dyDescent="0.15">
      <c r="P760" s="97"/>
      <c r="Q760" s="98"/>
      <c r="R760" s="99"/>
      <c r="S760" s="100"/>
      <c r="T760" s="101"/>
      <c r="AV760" s="102"/>
      <c r="AW760" s="102"/>
      <c r="AX760" s="102"/>
      <c r="AY760" s="102"/>
      <c r="AZ760" s="102"/>
      <c r="BA760" s="102"/>
      <c r="BB760" s="102"/>
      <c r="BC760" s="102"/>
    </row>
    <row r="761" spans="16:55" s="96" customFormat="1" ht="12.75" customHeight="1" x14ac:dyDescent="0.15">
      <c r="P761" s="97"/>
      <c r="Q761" s="98"/>
      <c r="R761" s="99"/>
      <c r="S761" s="100"/>
      <c r="T761" s="101"/>
      <c r="AV761" s="102"/>
      <c r="AW761" s="102"/>
      <c r="AX761" s="102"/>
      <c r="AY761" s="102"/>
      <c r="AZ761" s="102"/>
      <c r="BA761" s="102"/>
      <c r="BB761" s="102"/>
      <c r="BC761" s="102"/>
    </row>
    <row r="762" spans="16:55" s="96" customFormat="1" ht="12.75" customHeight="1" x14ac:dyDescent="0.15">
      <c r="P762" s="97"/>
      <c r="Q762" s="98"/>
      <c r="R762" s="99"/>
      <c r="S762" s="100"/>
      <c r="T762" s="101"/>
      <c r="AV762" s="102"/>
      <c r="AW762" s="102"/>
      <c r="AX762" s="102"/>
      <c r="AY762" s="102"/>
      <c r="AZ762" s="102"/>
      <c r="BA762" s="102"/>
      <c r="BB762" s="102"/>
      <c r="BC762" s="102"/>
    </row>
    <row r="763" spans="16:55" s="96" customFormat="1" ht="12.75" customHeight="1" x14ac:dyDescent="0.15">
      <c r="P763" s="97"/>
      <c r="Q763" s="98"/>
      <c r="R763" s="99"/>
      <c r="S763" s="100"/>
      <c r="T763" s="101"/>
      <c r="AV763" s="102"/>
      <c r="AW763" s="102"/>
      <c r="AX763" s="102"/>
      <c r="AY763" s="102"/>
      <c r="AZ763" s="102"/>
      <c r="BA763" s="102"/>
      <c r="BB763" s="102"/>
      <c r="BC763" s="102"/>
    </row>
    <row r="764" spans="16:55" s="96" customFormat="1" ht="12.75" customHeight="1" x14ac:dyDescent="0.15">
      <c r="P764" s="97"/>
      <c r="Q764" s="98"/>
      <c r="R764" s="99"/>
      <c r="S764" s="100"/>
      <c r="T764" s="101"/>
      <c r="AV764" s="102"/>
      <c r="AW764" s="102"/>
      <c r="AX764" s="102"/>
      <c r="AY764" s="102"/>
      <c r="AZ764" s="102"/>
      <c r="BA764" s="102"/>
      <c r="BB764" s="102"/>
      <c r="BC764" s="102"/>
    </row>
    <row r="765" spans="16:55" s="96" customFormat="1" ht="12.75" customHeight="1" x14ac:dyDescent="0.15">
      <c r="P765" s="97"/>
      <c r="Q765" s="98"/>
      <c r="R765" s="99"/>
      <c r="S765" s="100"/>
      <c r="T765" s="101"/>
      <c r="AV765" s="102"/>
      <c r="AW765" s="102"/>
      <c r="AX765" s="102"/>
      <c r="AY765" s="102"/>
      <c r="AZ765" s="102"/>
      <c r="BA765" s="102"/>
      <c r="BB765" s="102"/>
      <c r="BC765" s="102"/>
    </row>
    <row r="766" spans="16:55" s="96" customFormat="1" ht="12.75" customHeight="1" x14ac:dyDescent="0.15">
      <c r="P766" s="97"/>
      <c r="Q766" s="98"/>
      <c r="R766" s="99"/>
      <c r="S766" s="100"/>
      <c r="T766" s="101"/>
      <c r="AV766" s="102"/>
      <c r="AW766" s="102"/>
      <c r="AX766" s="102"/>
      <c r="AY766" s="102"/>
      <c r="AZ766" s="102"/>
      <c r="BA766" s="102"/>
      <c r="BB766" s="102"/>
      <c r="BC766" s="102"/>
    </row>
    <row r="767" spans="16:55" s="96" customFormat="1" ht="12.75" customHeight="1" x14ac:dyDescent="0.15">
      <c r="P767" s="97"/>
      <c r="Q767" s="98"/>
      <c r="R767" s="99"/>
      <c r="S767" s="100"/>
      <c r="T767" s="101"/>
      <c r="AV767" s="102"/>
      <c r="AW767" s="102"/>
      <c r="AX767" s="102"/>
      <c r="AY767" s="102"/>
      <c r="AZ767" s="102"/>
      <c r="BA767" s="102"/>
      <c r="BB767" s="102"/>
      <c r="BC767" s="102"/>
    </row>
    <row r="768" spans="16:55" s="96" customFormat="1" ht="12.75" customHeight="1" x14ac:dyDescent="0.15">
      <c r="P768" s="97"/>
      <c r="Q768" s="98"/>
      <c r="R768" s="99"/>
      <c r="S768" s="100"/>
      <c r="T768" s="101"/>
      <c r="AV768" s="102"/>
      <c r="AW768" s="102"/>
      <c r="AX768" s="102"/>
      <c r="AY768" s="102"/>
      <c r="AZ768" s="102"/>
      <c r="BA768" s="102"/>
      <c r="BB768" s="102"/>
      <c r="BC768" s="102"/>
    </row>
    <row r="769" spans="16:55" s="96" customFormat="1" ht="12.75" customHeight="1" x14ac:dyDescent="0.15">
      <c r="P769" s="97"/>
      <c r="Q769" s="98"/>
      <c r="R769" s="99"/>
      <c r="S769" s="100"/>
      <c r="T769" s="101"/>
      <c r="AV769" s="102"/>
      <c r="AW769" s="102"/>
      <c r="AX769" s="102"/>
      <c r="AY769" s="102"/>
      <c r="AZ769" s="102"/>
      <c r="BA769" s="102"/>
      <c r="BB769" s="102"/>
      <c r="BC769" s="102"/>
    </row>
    <row r="770" spans="16:55" s="96" customFormat="1" ht="12.75" customHeight="1" x14ac:dyDescent="0.15">
      <c r="P770" s="97"/>
      <c r="Q770" s="98"/>
      <c r="R770" s="99"/>
      <c r="S770" s="100"/>
      <c r="T770" s="101"/>
      <c r="AV770" s="102"/>
      <c r="AW770" s="102"/>
      <c r="AX770" s="102"/>
      <c r="AY770" s="102"/>
      <c r="AZ770" s="102"/>
      <c r="BA770" s="102"/>
      <c r="BB770" s="102"/>
      <c r="BC770" s="102"/>
    </row>
    <row r="771" spans="16:55" s="96" customFormat="1" ht="12.75" customHeight="1" x14ac:dyDescent="0.15">
      <c r="P771" s="97"/>
      <c r="Q771" s="98"/>
      <c r="R771" s="99"/>
      <c r="S771" s="100"/>
      <c r="T771" s="101"/>
      <c r="AV771" s="102"/>
      <c r="AW771" s="102"/>
      <c r="AX771" s="102"/>
      <c r="AY771" s="102"/>
      <c r="AZ771" s="102"/>
      <c r="BA771" s="102"/>
      <c r="BB771" s="102"/>
      <c r="BC771" s="102"/>
    </row>
    <row r="772" spans="16:55" s="96" customFormat="1" ht="12.75" customHeight="1" x14ac:dyDescent="0.15">
      <c r="P772" s="97"/>
      <c r="Q772" s="98"/>
      <c r="R772" s="99"/>
      <c r="S772" s="100"/>
      <c r="T772" s="101"/>
      <c r="AV772" s="102"/>
      <c r="AW772" s="102"/>
      <c r="AX772" s="102"/>
      <c r="AY772" s="102"/>
      <c r="AZ772" s="102"/>
      <c r="BA772" s="102"/>
      <c r="BB772" s="102"/>
      <c r="BC772" s="102"/>
    </row>
    <row r="773" spans="16:55" s="96" customFormat="1" ht="12.75" customHeight="1" x14ac:dyDescent="0.15">
      <c r="P773" s="97"/>
      <c r="Q773" s="98"/>
      <c r="R773" s="99"/>
      <c r="S773" s="100"/>
      <c r="T773" s="101"/>
      <c r="AV773" s="102"/>
      <c r="AW773" s="102"/>
      <c r="AX773" s="102"/>
      <c r="AY773" s="102"/>
      <c r="AZ773" s="102"/>
      <c r="BA773" s="102"/>
      <c r="BB773" s="102"/>
      <c r="BC773" s="102"/>
    </row>
    <row r="774" spans="16:55" s="96" customFormat="1" ht="12.75" customHeight="1" x14ac:dyDescent="0.15">
      <c r="P774" s="97"/>
      <c r="Q774" s="98"/>
      <c r="R774" s="99"/>
      <c r="S774" s="100"/>
      <c r="T774" s="101"/>
      <c r="AV774" s="102"/>
      <c r="AW774" s="102"/>
      <c r="AX774" s="102"/>
      <c r="AY774" s="102"/>
      <c r="AZ774" s="102"/>
      <c r="BA774" s="102"/>
      <c r="BB774" s="102"/>
      <c r="BC774" s="102"/>
    </row>
    <row r="775" spans="16:55" s="96" customFormat="1" ht="12.75" customHeight="1" x14ac:dyDescent="0.15">
      <c r="P775" s="97"/>
      <c r="Q775" s="98"/>
      <c r="R775" s="99"/>
      <c r="S775" s="100"/>
      <c r="T775" s="101"/>
      <c r="AV775" s="102"/>
      <c r="AW775" s="102"/>
      <c r="AX775" s="102"/>
      <c r="AY775" s="102"/>
      <c r="AZ775" s="102"/>
      <c r="BA775" s="102"/>
      <c r="BB775" s="102"/>
      <c r="BC775" s="102"/>
    </row>
    <row r="776" spans="16:55" s="96" customFormat="1" ht="12.75" customHeight="1" x14ac:dyDescent="0.15">
      <c r="P776" s="97"/>
      <c r="Q776" s="98"/>
      <c r="R776" s="99"/>
      <c r="S776" s="100"/>
      <c r="T776" s="101"/>
      <c r="AV776" s="102"/>
      <c r="AW776" s="102"/>
      <c r="AX776" s="102"/>
      <c r="AY776" s="102"/>
      <c r="AZ776" s="102"/>
      <c r="BA776" s="102"/>
      <c r="BB776" s="102"/>
      <c r="BC776" s="102"/>
    </row>
    <row r="777" spans="16:55" s="96" customFormat="1" ht="12.75" customHeight="1" x14ac:dyDescent="0.15">
      <c r="P777" s="97"/>
      <c r="Q777" s="98"/>
      <c r="R777" s="99"/>
      <c r="S777" s="100"/>
      <c r="T777" s="101"/>
      <c r="AV777" s="102"/>
      <c r="AW777" s="102"/>
      <c r="AX777" s="102"/>
      <c r="AY777" s="102"/>
      <c r="AZ777" s="102"/>
      <c r="BA777" s="102"/>
      <c r="BB777" s="102"/>
      <c r="BC777" s="102"/>
    </row>
    <row r="778" spans="16:55" s="96" customFormat="1" ht="12.75" customHeight="1" x14ac:dyDescent="0.15">
      <c r="P778" s="97"/>
      <c r="Q778" s="98"/>
      <c r="R778" s="99"/>
      <c r="S778" s="100"/>
      <c r="T778" s="101"/>
      <c r="AV778" s="102"/>
      <c r="AW778" s="102"/>
      <c r="AX778" s="102"/>
      <c r="AY778" s="102"/>
      <c r="AZ778" s="102"/>
      <c r="BA778" s="102"/>
      <c r="BB778" s="102"/>
      <c r="BC778" s="102"/>
    </row>
    <row r="779" spans="16:55" s="96" customFormat="1" ht="12.75" customHeight="1" x14ac:dyDescent="0.15">
      <c r="P779" s="97"/>
      <c r="Q779" s="98"/>
      <c r="R779" s="99"/>
      <c r="S779" s="100"/>
      <c r="T779" s="101"/>
      <c r="AV779" s="102"/>
      <c r="AW779" s="102"/>
      <c r="AX779" s="102"/>
      <c r="AY779" s="102"/>
      <c r="AZ779" s="102"/>
      <c r="BA779" s="102"/>
      <c r="BB779" s="102"/>
      <c r="BC779" s="102"/>
    </row>
    <row r="780" spans="16:55" s="96" customFormat="1" ht="12.75" customHeight="1" x14ac:dyDescent="0.15">
      <c r="P780" s="97"/>
      <c r="Q780" s="98"/>
      <c r="R780" s="99"/>
      <c r="S780" s="100"/>
      <c r="T780" s="101"/>
      <c r="AV780" s="102"/>
      <c r="AW780" s="102"/>
      <c r="AX780" s="102"/>
      <c r="AY780" s="102"/>
      <c r="AZ780" s="102"/>
      <c r="BA780" s="102"/>
      <c r="BB780" s="102"/>
      <c r="BC780" s="102"/>
    </row>
    <row r="781" spans="16:55" s="96" customFormat="1" ht="12.75" customHeight="1" x14ac:dyDescent="0.15">
      <c r="P781" s="97"/>
      <c r="Q781" s="98"/>
      <c r="R781" s="99"/>
      <c r="S781" s="100"/>
      <c r="T781" s="101"/>
      <c r="AV781" s="102"/>
      <c r="AW781" s="102"/>
      <c r="AX781" s="102"/>
      <c r="AY781" s="102"/>
      <c r="AZ781" s="102"/>
      <c r="BA781" s="102"/>
      <c r="BB781" s="102"/>
      <c r="BC781" s="102"/>
    </row>
    <row r="782" spans="16:55" s="96" customFormat="1" ht="12.75" customHeight="1" x14ac:dyDescent="0.15">
      <c r="P782" s="97"/>
      <c r="Q782" s="98"/>
      <c r="R782" s="99"/>
      <c r="S782" s="100"/>
      <c r="T782" s="101"/>
      <c r="AV782" s="102"/>
      <c r="AW782" s="102"/>
      <c r="AX782" s="102"/>
      <c r="AY782" s="102"/>
      <c r="AZ782" s="102"/>
      <c r="BA782" s="102"/>
      <c r="BB782" s="102"/>
      <c r="BC782" s="102"/>
    </row>
    <row r="783" spans="16:55" s="96" customFormat="1" ht="12.75" customHeight="1" x14ac:dyDescent="0.15">
      <c r="P783" s="97"/>
      <c r="Q783" s="98"/>
      <c r="R783" s="99"/>
      <c r="S783" s="100"/>
      <c r="T783" s="101"/>
      <c r="AV783" s="102"/>
      <c r="AW783" s="102"/>
      <c r="AX783" s="102"/>
      <c r="AY783" s="102"/>
      <c r="AZ783" s="102"/>
      <c r="BA783" s="102"/>
      <c r="BB783" s="102"/>
      <c r="BC783" s="102"/>
    </row>
    <row r="784" spans="16:55" s="96" customFormat="1" ht="12.75" customHeight="1" x14ac:dyDescent="0.15">
      <c r="P784" s="97"/>
      <c r="Q784" s="98"/>
      <c r="R784" s="99"/>
      <c r="S784" s="100"/>
      <c r="T784" s="101"/>
      <c r="AV784" s="102"/>
      <c r="AW784" s="102"/>
      <c r="AX784" s="102"/>
      <c r="AY784" s="102"/>
      <c r="AZ784" s="102"/>
      <c r="BA784" s="102"/>
      <c r="BB784" s="102"/>
      <c r="BC784" s="102"/>
    </row>
    <row r="785" spans="16:55" s="96" customFormat="1" ht="12.75" customHeight="1" x14ac:dyDescent="0.15">
      <c r="P785" s="97"/>
      <c r="Q785" s="98"/>
      <c r="R785" s="99"/>
      <c r="S785" s="100"/>
      <c r="T785" s="101"/>
      <c r="AV785" s="102"/>
      <c r="AW785" s="102"/>
      <c r="AX785" s="102"/>
      <c r="AY785" s="102"/>
      <c r="AZ785" s="102"/>
      <c r="BA785" s="102"/>
      <c r="BB785" s="102"/>
      <c r="BC785" s="102"/>
    </row>
    <row r="786" spans="16:55" s="96" customFormat="1" ht="12.75" customHeight="1" x14ac:dyDescent="0.15">
      <c r="P786" s="97"/>
      <c r="Q786" s="98"/>
      <c r="R786" s="99"/>
      <c r="S786" s="100"/>
      <c r="T786" s="101"/>
      <c r="AV786" s="102"/>
      <c r="AW786" s="102"/>
      <c r="AX786" s="102"/>
      <c r="AY786" s="102"/>
      <c r="AZ786" s="102"/>
      <c r="BA786" s="102"/>
      <c r="BB786" s="102"/>
      <c r="BC786" s="102"/>
    </row>
    <row r="787" spans="16:55" s="96" customFormat="1" ht="12.75" customHeight="1" x14ac:dyDescent="0.15">
      <c r="P787" s="97"/>
      <c r="Q787" s="98"/>
      <c r="R787" s="99"/>
      <c r="S787" s="100"/>
      <c r="T787" s="101"/>
      <c r="AV787" s="102"/>
      <c r="AW787" s="102"/>
      <c r="AX787" s="102"/>
      <c r="AY787" s="102"/>
      <c r="AZ787" s="102"/>
      <c r="BA787" s="102"/>
      <c r="BB787" s="102"/>
      <c r="BC787" s="102"/>
    </row>
    <row r="788" spans="16:55" s="96" customFormat="1" ht="12.75" customHeight="1" x14ac:dyDescent="0.15">
      <c r="P788" s="97"/>
      <c r="Q788" s="98"/>
      <c r="R788" s="99"/>
      <c r="S788" s="100"/>
      <c r="T788" s="101"/>
      <c r="AV788" s="102"/>
      <c r="AW788" s="102"/>
      <c r="AX788" s="102"/>
      <c r="AY788" s="102"/>
      <c r="AZ788" s="102"/>
      <c r="BA788" s="102"/>
      <c r="BB788" s="102"/>
      <c r="BC788" s="102"/>
    </row>
    <row r="789" spans="16:55" s="96" customFormat="1" ht="12.75" customHeight="1" x14ac:dyDescent="0.15">
      <c r="P789" s="97"/>
      <c r="Q789" s="98"/>
      <c r="R789" s="99"/>
      <c r="S789" s="100"/>
      <c r="T789" s="101"/>
      <c r="AV789" s="102"/>
      <c r="AW789" s="102"/>
      <c r="AX789" s="102"/>
      <c r="AY789" s="102"/>
      <c r="AZ789" s="102"/>
      <c r="BA789" s="102"/>
      <c r="BB789" s="102"/>
      <c r="BC789" s="102"/>
    </row>
    <row r="790" spans="16:55" s="96" customFormat="1" ht="12.75" customHeight="1" x14ac:dyDescent="0.15">
      <c r="P790" s="97"/>
      <c r="Q790" s="98"/>
      <c r="R790" s="99"/>
      <c r="S790" s="100"/>
      <c r="T790" s="101"/>
      <c r="AV790" s="102"/>
      <c r="AW790" s="102"/>
      <c r="AX790" s="102"/>
      <c r="AY790" s="102"/>
      <c r="AZ790" s="102"/>
      <c r="BA790" s="102"/>
      <c r="BB790" s="102"/>
      <c r="BC790" s="102"/>
    </row>
    <row r="791" spans="16:55" s="96" customFormat="1" ht="12.75" customHeight="1" x14ac:dyDescent="0.15">
      <c r="P791" s="97"/>
      <c r="Q791" s="98"/>
      <c r="R791" s="99"/>
      <c r="S791" s="100"/>
      <c r="T791" s="101"/>
      <c r="AV791" s="102"/>
      <c r="AW791" s="102"/>
      <c r="AX791" s="102"/>
      <c r="AY791" s="102"/>
      <c r="AZ791" s="102"/>
      <c r="BA791" s="102"/>
      <c r="BB791" s="102"/>
      <c r="BC791" s="102"/>
    </row>
    <row r="792" spans="16:55" s="96" customFormat="1" ht="12.75" customHeight="1" x14ac:dyDescent="0.15">
      <c r="P792" s="97"/>
      <c r="Q792" s="98"/>
      <c r="R792" s="99"/>
      <c r="S792" s="100"/>
      <c r="T792" s="101"/>
      <c r="AV792" s="102"/>
      <c r="AW792" s="102"/>
      <c r="AX792" s="102"/>
      <c r="AY792" s="102"/>
      <c r="AZ792" s="102"/>
      <c r="BA792" s="102"/>
      <c r="BB792" s="102"/>
      <c r="BC792" s="102"/>
    </row>
    <row r="793" spans="16:55" s="96" customFormat="1" ht="12.75" customHeight="1" x14ac:dyDescent="0.15">
      <c r="P793" s="97"/>
      <c r="Q793" s="98"/>
      <c r="R793" s="99"/>
      <c r="S793" s="100"/>
      <c r="T793" s="101"/>
      <c r="AV793" s="102"/>
      <c r="AW793" s="102"/>
      <c r="AX793" s="102"/>
      <c r="AY793" s="102"/>
      <c r="AZ793" s="102"/>
      <c r="BA793" s="102"/>
      <c r="BB793" s="102"/>
      <c r="BC793" s="102"/>
    </row>
    <row r="794" spans="16:55" s="96" customFormat="1" ht="12.75" customHeight="1" x14ac:dyDescent="0.15">
      <c r="P794" s="97"/>
      <c r="Q794" s="98"/>
      <c r="R794" s="99"/>
      <c r="S794" s="100"/>
      <c r="T794" s="101"/>
      <c r="AV794" s="102"/>
      <c r="AW794" s="102"/>
      <c r="AX794" s="102"/>
      <c r="AY794" s="102"/>
      <c r="AZ794" s="102"/>
      <c r="BA794" s="102"/>
      <c r="BB794" s="102"/>
      <c r="BC794" s="102"/>
    </row>
    <row r="795" spans="16:55" s="96" customFormat="1" ht="12.75" customHeight="1" x14ac:dyDescent="0.15">
      <c r="P795" s="97"/>
      <c r="Q795" s="98"/>
      <c r="R795" s="99"/>
      <c r="S795" s="100"/>
      <c r="T795" s="101"/>
      <c r="AV795" s="102"/>
      <c r="AW795" s="102"/>
      <c r="AX795" s="102"/>
      <c r="AY795" s="102"/>
      <c r="AZ795" s="102"/>
      <c r="BA795" s="102"/>
      <c r="BB795" s="102"/>
      <c r="BC795" s="102"/>
    </row>
    <row r="796" spans="16:55" s="96" customFormat="1" ht="12.75" customHeight="1" x14ac:dyDescent="0.15">
      <c r="P796" s="97"/>
      <c r="Q796" s="98"/>
      <c r="R796" s="99"/>
      <c r="S796" s="100"/>
      <c r="T796" s="101"/>
      <c r="AV796" s="102"/>
      <c r="AW796" s="102"/>
      <c r="AX796" s="102"/>
      <c r="AY796" s="102"/>
      <c r="AZ796" s="102"/>
      <c r="BA796" s="102"/>
      <c r="BB796" s="102"/>
      <c r="BC796" s="102"/>
    </row>
    <row r="797" spans="16:55" s="96" customFormat="1" ht="12.75" customHeight="1" x14ac:dyDescent="0.15">
      <c r="P797" s="97"/>
      <c r="Q797" s="98"/>
      <c r="R797" s="99"/>
      <c r="S797" s="100"/>
      <c r="T797" s="101"/>
      <c r="AV797" s="102"/>
      <c r="AW797" s="102"/>
      <c r="AX797" s="102"/>
      <c r="AY797" s="102"/>
      <c r="AZ797" s="102"/>
      <c r="BA797" s="102"/>
      <c r="BB797" s="102"/>
      <c r="BC797" s="102"/>
    </row>
    <row r="798" spans="16:55" s="96" customFormat="1" ht="12.75" customHeight="1" x14ac:dyDescent="0.15">
      <c r="P798" s="97"/>
      <c r="Q798" s="98"/>
      <c r="R798" s="99"/>
      <c r="S798" s="100"/>
      <c r="T798" s="101"/>
      <c r="AV798" s="102"/>
      <c r="AW798" s="102"/>
      <c r="AX798" s="102"/>
      <c r="AY798" s="102"/>
      <c r="AZ798" s="102"/>
      <c r="BA798" s="102"/>
      <c r="BB798" s="102"/>
      <c r="BC798" s="102"/>
    </row>
    <row r="799" spans="16:55" s="96" customFormat="1" ht="12.75" customHeight="1" x14ac:dyDescent="0.15">
      <c r="P799" s="97"/>
      <c r="Q799" s="98"/>
      <c r="R799" s="99"/>
      <c r="S799" s="100"/>
      <c r="T799" s="101"/>
      <c r="AV799" s="102"/>
      <c r="AW799" s="102"/>
      <c r="AX799" s="102"/>
      <c r="AY799" s="102"/>
      <c r="AZ799" s="102"/>
      <c r="BA799" s="102"/>
      <c r="BB799" s="102"/>
      <c r="BC799" s="102"/>
    </row>
    <row r="800" spans="16:55" s="96" customFormat="1" ht="12.75" customHeight="1" x14ac:dyDescent="0.15">
      <c r="P800" s="97"/>
      <c r="Q800" s="98"/>
      <c r="R800" s="99"/>
      <c r="S800" s="100"/>
      <c r="T800" s="101"/>
      <c r="AV800" s="102"/>
      <c r="AW800" s="102"/>
      <c r="AX800" s="102"/>
      <c r="AY800" s="102"/>
      <c r="AZ800" s="102"/>
      <c r="BA800" s="102"/>
      <c r="BB800" s="102"/>
      <c r="BC800" s="102"/>
    </row>
    <row r="801" spans="16:55" s="96" customFormat="1" ht="12.75" customHeight="1" x14ac:dyDescent="0.15">
      <c r="P801" s="97"/>
      <c r="Q801" s="98"/>
      <c r="R801" s="99"/>
      <c r="S801" s="100"/>
      <c r="T801" s="101"/>
      <c r="AV801" s="102"/>
      <c r="AW801" s="102"/>
      <c r="AX801" s="102"/>
      <c r="AY801" s="102"/>
      <c r="AZ801" s="102"/>
      <c r="BA801" s="102"/>
      <c r="BB801" s="102"/>
      <c r="BC801" s="102"/>
    </row>
    <row r="802" spans="16:55" s="96" customFormat="1" ht="12.75" customHeight="1" x14ac:dyDescent="0.15">
      <c r="P802" s="97"/>
      <c r="Q802" s="98"/>
      <c r="R802" s="99"/>
      <c r="S802" s="100"/>
      <c r="T802" s="101"/>
      <c r="AV802" s="102"/>
      <c r="AW802" s="102"/>
      <c r="AX802" s="102"/>
      <c r="AY802" s="102"/>
      <c r="AZ802" s="102"/>
      <c r="BA802" s="102"/>
      <c r="BB802" s="102"/>
      <c r="BC802" s="102"/>
    </row>
    <row r="803" spans="16:55" s="96" customFormat="1" ht="12.75" customHeight="1" x14ac:dyDescent="0.15">
      <c r="P803" s="97"/>
      <c r="Q803" s="98"/>
      <c r="R803" s="99"/>
      <c r="S803" s="100"/>
      <c r="T803" s="101"/>
      <c r="AV803" s="102"/>
      <c r="AW803" s="102"/>
      <c r="AX803" s="102"/>
      <c r="AY803" s="102"/>
      <c r="AZ803" s="102"/>
      <c r="BA803" s="102"/>
      <c r="BB803" s="102"/>
      <c r="BC803" s="102"/>
    </row>
    <row r="804" spans="16:55" s="96" customFormat="1" ht="12.75" customHeight="1" x14ac:dyDescent="0.15">
      <c r="P804" s="97"/>
      <c r="Q804" s="98"/>
      <c r="R804" s="99"/>
      <c r="S804" s="100"/>
      <c r="T804" s="101"/>
      <c r="AV804" s="102"/>
      <c r="AW804" s="102"/>
      <c r="AX804" s="102"/>
      <c r="AY804" s="102"/>
      <c r="AZ804" s="102"/>
      <c r="BA804" s="102"/>
      <c r="BB804" s="102"/>
      <c r="BC804" s="102"/>
    </row>
    <row r="805" spans="16:55" s="96" customFormat="1" ht="12.75" customHeight="1" x14ac:dyDescent="0.15">
      <c r="P805" s="97"/>
      <c r="Q805" s="98"/>
      <c r="R805" s="99"/>
      <c r="S805" s="100"/>
      <c r="T805" s="101"/>
      <c r="AV805" s="102"/>
      <c r="AW805" s="102"/>
      <c r="AX805" s="102"/>
      <c r="AY805" s="102"/>
      <c r="AZ805" s="102"/>
      <c r="BA805" s="102"/>
      <c r="BB805" s="102"/>
      <c r="BC805" s="102"/>
    </row>
    <row r="806" spans="16:55" s="96" customFormat="1" ht="12.75" customHeight="1" x14ac:dyDescent="0.15">
      <c r="P806" s="97"/>
      <c r="Q806" s="98"/>
      <c r="R806" s="99"/>
      <c r="S806" s="100"/>
      <c r="T806" s="101"/>
      <c r="AV806" s="102"/>
      <c r="AW806" s="102"/>
      <c r="AX806" s="102"/>
      <c r="AY806" s="102"/>
      <c r="AZ806" s="102"/>
      <c r="BA806" s="102"/>
      <c r="BB806" s="102"/>
      <c r="BC806" s="102"/>
    </row>
    <row r="807" spans="16:55" s="96" customFormat="1" ht="12.75" customHeight="1" x14ac:dyDescent="0.15">
      <c r="P807" s="97"/>
      <c r="Q807" s="98"/>
      <c r="R807" s="99"/>
      <c r="S807" s="100"/>
      <c r="T807" s="101"/>
      <c r="AV807" s="102"/>
      <c r="AW807" s="102"/>
      <c r="AX807" s="102"/>
      <c r="AY807" s="102"/>
      <c r="AZ807" s="102"/>
      <c r="BA807" s="102"/>
      <c r="BB807" s="102"/>
      <c r="BC807" s="102"/>
    </row>
    <row r="808" spans="16:55" s="96" customFormat="1" ht="12.75" customHeight="1" x14ac:dyDescent="0.15">
      <c r="P808" s="97"/>
      <c r="Q808" s="98"/>
      <c r="R808" s="99"/>
      <c r="S808" s="100"/>
      <c r="T808" s="101"/>
      <c r="AV808" s="102"/>
      <c r="AW808" s="102"/>
      <c r="AX808" s="102"/>
      <c r="AY808" s="102"/>
      <c r="AZ808" s="102"/>
      <c r="BA808" s="102"/>
      <c r="BB808" s="102"/>
      <c r="BC808" s="102"/>
    </row>
    <row r="809" spans="16:55" s="96" customFormat="1" ht="12.75" customHeight="1" x14ac:dyDescent="0.15">
      <c r="P809" s="97"/>
      <c r="Q809" s="98"/>
      <c r="R809" s="99"/>
      <c r="S809" s="100"/>
      <c r="T809" s="101"/>
      <c r="AV809" s="102"/>
      <c r="AW809" s="102"/>
      <c r="AX809" s="102"/>
      <c r="AY809" s="102"/>
      <c r="AZ809" s="102"/>
      <c r="BA809" s="102"/>
      <c r="BB809" s="102"/>
      <c r="BC809" s="102"/>
    </row>
    <row r="810" spans="16:55" s="96" customFormat="1" ht="12.75" customHeight="1" x14ac:dyDescent="0.15">
      <c r="P810" s="97"/>
      <c r="Q810" s="98"/>
      <c r="R810" s="99"/>
      <c r="S810" s="100"/>
      <c r="T810" s="101"/>
      <c r="AV810" s="102"/>
      <c r="AW810" s="102"/>
      <c r="AX810" s="102"/>
      <c r="AY810" s="102"/>
      <c r="AZ810" s="102"/>
      <c r="BA810" s="102"/>
      <c r="BB810" s="102"/>
      <c r="BC810" s="102"/>
    </row>
    <row r="811" spans="16:55" s="96" customFormat="1" ht="12.75" customHeight="1" x14ac:dyDescent="0.15">
      <c r="P811" s="97"/>
      <c r="Q811" s="98"/>
      <c r="R811" s="99"/>
      <c r="S811" s="100"/>
      <c r="T811" s="101"/>
      <c r="AV811" s="102"/>
      <c r="AW811" s="102"/>
      <c r="AX811" s="102"/>
      <c r="AY811" s="102"/>
      <c r="AZ811" s="102"/>
      <c r="BA811" s="102"/>
      <c r="BB811" s="102"/>
      <c r="BC811" s="102"/>
    </row>
    <row r="812" spans="16:55" s="96" customFormat="1" ht="12.75" customHeight="1" x14ac:dyDescent="0.15">
      <c r="P812" s="97"/>
      <c r="Q812" s="98"/>
      <c r="R812" s="99"/>
      <c r="S812" s="100"/>
      <c r="T812" s="101"/>
      <c r="AV812" s="102"/>
      <c r="AW812" s="102"/>
      <c r="AX812" s="102"/>
      <c r="AY812" s="102"/>
      <c r="AZ812" s="102"/>
      <c r="BA812" s="102"/>
      <c r="BB812" s="102"/>
      <c r="BC812" s="102"/>
    </row>
    <row r="813" spans="16:55" s="96" customFormat="1" ht="12.75" customHeight="1" x14ac:dyDescent="0.15">
      <c r="P813" s="97"/>
      <c r="Q813" s="98"/>
      <c r="R813" s="99"/>
      <c r="S813" s="100"/>
      <c r="T813" s="101"/>
      <c r="AV813" s="102"/>
      <c r="AW813" s="102"/>
      <c r="AX813" s="102"/>
      <c r="AY813" s="102"/>
      <c r="AZ813" s="102"/>
      <c r="BA813" s="102"/>
      <c r="BB813" s="102"/>
      <c r="BC813" s="102"/>
    </row>
    <row r="814" spans="16:55" s="96" customFormat="1" ht="12.75" customHeight="1" x14ac:dyDescent="0.15">
      <c r="P814" s="97"/>
      <c r="Q814" s="98"/>
      <c r="R814" s="99"/>
      <c r="S814" s="100"/>
      <c r="T814" s="101"/>
      <c r="AV814" s="102"/>
      <c r="AW814" s="102"/>
      <c r="AX814" s="102"/>
      <c r="AY814" s="102"/>
      <c r="AZ814" s="102"/>
      <c r="BA814" s="102"/>
      <c r="BB814" s="102"/>
      <c r="BC814" s="102"/>
    </row>
    <row r="815" spans="16:55" s="96" customFormat="1" ht="12.75" customHeight="1" x14ac:dyDescent="0.15">
      <c r="P815" s="97"/>
      <c r="Q815" s="98"/>
      <c r="R815" s="99"/>
      <c r="S815" s="100"/>
      <c r="T815" s="101"/>
      <c r="AV815" s="102"/>
      <c r="AW815" s="102"/>
      <c r="AX815" s="102"/>
      <c r="AY815" s="102"/>
      <c r="AZ815" s="102"/>
      <c r="BA815" s="102"/>
      <c r="BB815" s="102"/>
      <c r="BC815" s="102"/>
    </row>
    <row r="816" spans="16:55" s="96" customFormat="1" ht="12.75" customHeight="1" x14ac:dyDescent="0.15">
      <c r="P816" s="97"/>
      <c r="Q816" s="98"/>
      <c r="R816" s="99"/>
      <c r="S816" s="100"/>
      <c r="T816" s="101"/>
      <c r="AV816" s="102"/>
      <c r="AW816" s="102"/>
      <c r="AX816" s="102"/>
      <c r="AY816" s="102"/>
      <c r="AZ816" s="102"/>
      <c r="BA816" s="102"/>
      <c r="BB816" s="102"/>
      <c r="BC816" s="102"/>
    </row>
    <row r="817" spans="16:55" s="96" customFormat="1" ht="12.75" customHeight="1" x14ac:dyDescent="0.15">
      <c r="P817" s="97"/>
      <c r="Q817" s="98"/>
      <c r="R817" s="99"/>
      <c r="S817" s="100"/>
      <c r="T817" s="101"/>
      <c r="AV817" s="102"/>
      <c r="AW817" s="102"/>
      <c r="AX817" s="102"/>
      <c r="AY817" s="102"/>
      <c r="AZ817" s="102"/>
      <c r="BA817" s="102"/>
      <c r="BB817" s="102"/>
      <c r="BC817" s="102"/>
    </row>
    <row r="818" spans="16:55" s="96" customFormat="1" ht="12.75" customHeight="1" x14ac:dyDescent="0.15">
      <c r="P818" s="97"/>
      <c r="Q818" s="98"/>
      <c r="R818" s="99"/>
      <c r="S818" s="100"/>
      <c r="T818" s="101"/>
      <c r="AV818" s="102"/>
      <c r="AW818" s="102"/>
      <c r="AX818" s="102"/>
      <c r="AY818" s="102"/>
      <c r="AZ818" s="102"/>
      <c r="BA818" s="102"/>
      <c r="BB818" s="102"/>
      <c r="BC818" s="102"/>
    </row>
    <row r="819" spans="16:55" s="96" customFormat="1" ht="12.75" customHeight="1" x14ac:dyDescent="0.15">
      <c r="P819" s="97"/>
      <c r="Q819" s="98"/>
      <c r="R819" s="99"/>
      <c r="S819" s="100"/>
      <c r="T819" s="101"/>
      <c r="AV819" s="102"/>
      <c r="AW819" s="102"/>
      <c r="AX819" s="102"/>
      <c r="AY819" s="102"/>
      <c r="AZ819" s="102"/>
      <c r="BA819" s="102"/>
      <c r="BB819" s="102"/>
      <c r="BC819" s="102"/>
    </row>
    <row r="820" spans="16:55" s="96" customFormat="1" ht="12.75" customHeight="1" x14ac:dyDescent="0.15">
      <c r="P820" s="97"/>
      <c r="Q820" s="98"/>
      <c r="R820" s="99"/>
      <c r="S820" s="100"/>
      <c r="T820" s="101"/>
      <c r="AV820" s="102"/>
      <c r="AW820" s="102"/>
      <c r="AX820" s="102"/>
      <c r="AY820" s="102"/>
      <c r="AZ820" s="102"/>
      <c r="BA820" s="102"/>
      <c r="BB820" s="102"/>
      <c r="BC820" s="102"/>
    </row>
    <row r="821" spans="16:55" s="96" customFormat="1" ht="12.75" customHeight="1" x14ac:dyDescent="0.15">
      <c r="P821" s="97"/>
      <c r="Q821" s="98"/>
      <c r="R821" s="99"/>
      <c r="S821" s="100"/>
      <c r="T821" s="101"/>
      <c r="AV821" s="102"/>
      <c r="AW821" s="102"/>
      <c r="AX821" s="102"/>
      <c r="AY821" s="102"/>
      <c r="AZ821" s="102"/>
      <c r="BA821" s="102"/>
      <c r="BB821" s="102"/>
      <c r="BC821" s="102"/>
    </row>
    <row r="822" spans="16:55" s="96" customFormat="1" ht="12.75" customHeight="1" x14ac:dyDescent="0.15">
      <c r="P822" s="97"/>
      <c r="Q822" s="98"/>
      <c r="R822" s="99"/>
      <c r="S822" s="100"/>
      <c r="T822" s="101"/>
      <c r="AV822" s="102"/>
      <c r="AW822" s="102"/>
      <c r="AX822" s="102"/>
      <c r="AY822" s="102"/>
      <c r="AZ822" s="102"/>
      <c r="BA822" s="102"/>
      <c r="BB822" s="102"/>
      <c r="BC822" s="102"/>
    </row>
    <row r="823" spans="16:55" s="96" customFormat="1" ht="12.75" customHeight="1" x14ac:dyDescent="0.15">
      <c r="P823" s="97"/>
      <c r="Q823" s="98"/>
      <c r="R823" s="99"/>
      <c r="S823" s="100"/>
      <c r="T823" s="101"/>
      <c r="AV823" s="102"/>
      <c r="AW823" s="102"/>
      <c r="AX823" s="102"/>
      <c r="AY823" s="102"/>
      <c r="AZ823" s="102"/>
      <c r="BA823" s="102"/>
      <c r="BB823" s="102"/>
      <c r="BC823" s="102"/>
    </row>
    <row r="824" spans="16:55" s="96" customFormat="1" ht="12.75" customHeight="1" x14ac:dyDescent="0.15">
      <c r="P824" s="97"/>
      <c r="Q824" s="98"/>
      <c r="R824" s="99"/>
      <c r="S824" s="100"/>
      <c r="T824" s="101"/>
      <c r="AV824" s="102"/>
      <c r="AW824" s="102"/>
      <c r="AX824" s="102"/>
      <c r="AY824" s="102"/>
      <c r="AZ824" s="102"/>
      <c r="BA824" s="102"/>
      <c r="BB824" s="102"/>
      <c r="BC824" s="102"/>
    </row>
    <row r="825" spans="16:55" s="96" customFormat="1" ht="12.75" customHeight="1" x14ac:dyDescent="0.15">
      <c r="P825" s="97"/>
      <c r="Q825" s="98"/>
      <c r="R825" s="99"/>
      <c r="S825" s="100"/>
      <c r="T825" s="101"/>
      <c r="AV825" s="102"/>
      <c r="AW825" s="102"/>
      <c r="AX825" s="102"/>
      <c r="AY825" s="102"/>
      <c r="AZ825" s="102"/>
      <c r="BA825" s="102"/>
      <c r="BB825" s="102"/>
      <c r="BC825" s="102"/>
    </row>
    <row r="826" spans="16:55" s="96" customFormat="1" ht="12.75" customHeight="1" x14ac:dyDescent="0.15">
      <c r="P826" s="97"/>
      <c r="Q826" s="98"/>
      <c r="R826" s="99"/>
      <c r="S826" s="100"/>
      <c r="T826" s="101"/>
      <c r="AV826" s="102"/>
      <c r="AW826" s="102"/>
      <c r="AX826" s="102"/>
      <c r="AY826" s="102"/>
      <c r="AZ826" s="102"/>
      <c r="BA826" s="102"/>
      <c r="BB826" s="102"/>
      <c r="BC826" s="102"/>
    </row>
    <row r="827" spans="16:55" s="96" customFormat="1" ht="12.75" customHeight="1" x14ac:dyDescent="0.15">
      <c r="P827" s="97"/>
      <c r="Q827" s="98"/>
      <c r="R827" s="99"/>
      <c r="S827" s="100"/>
      <c r="T827" s="101"/>
      <c r="AV827" s="102"/>
      <c r="AW827" s="102"/>
      <c r="AX827" s="102"/>
      <c r="AY827" s="102"/>
      <c r="AZ827" s="102"/>
      <c r="BA827" s="102"/>
      <c r="BB827" s="102"/>
      <c r="BC827" s="102"/>
    </row>
    <row r="828" spans="16:55" s="96" customFormat="1" ht="12.75" customHeight="1" x14ac:dyDescent="0.15">
      <c r="P828" s="97"/>
      <c r="Q828" s="98"/>
      <c r="R828" s="99"/>
      <c r="S828" s="100"/>
      <c r="T828" s="101"/>
      <c r="AV828" s="102"/>
      <c r="AW828" s="102"/>
      <c r="AX828" s="102"/>
      <c r="AY828" s="102"/>
      <c r="AZ828" s="102"/>
      <c r="BA828" s="102"/>
      <c r="BB828" s="102"/>
      <c r="BC828" s="102"/>
    </row>
    <row r="829" spans="16:55" s="96" customFormat="1" ht="12.75" customHeight="1" x14ac:dyDescent="0.15">
      <c r="P829" s="97"/>
      <c r="Q829" s="98"/>
      <c r="R829" s="99"/>
      <c r="S829" s="100"/>
      <c r="T829" s="101"/>
      <c r="AV829" s="102"/>
      <c r="AW829" s="102"/>
      <c r="AX829" s="102"/>
      <c r="AY829" s="102"/>
      <c r="AZ829" s="102"/>
      <c r="BA829" s="102"/>
      <c r="BB829" s="102"/>
      <c r="BC829" s="102"/>
    </row>
    <row r="830" spans="16:55" s="96" customFormat="1" ht="12.75" customHeight="1" x14ac:dyDescent="0.15">
      <c r="P830" s="97"/>
      <c r="Q830" s="98"/>
      <c r="R830" s="99"/>
      <c r="S830" s="100"/>
      <c r="T830" s="101"/>
      <c r="AV830" s="102"/>
      <c r="AW830" s="102"/>
      <c r="AX830" s="102"/>
      <c r="AY830" s="102"/>
      <c r="AZ830" s="102"/>
      <c r="BA830" s="102"/>
      <c r="BB830" s="102"/>
      <c r="BC830" s="102"/>
    </row>
    <row r="831" spans="16:55" s="96" customFormat="1" ht="12.75" customHeight="1" x14ac:dyDescent="0.15">
      <c r="P831" s="97"/>
      <c r="Q831" s="98"/>
      <c r="R831" s="99"/>
      <c r="S831" s="100"/>
      <c r="T831" s="101"/>
      <c r="AV831" s="102"/>
      <c r="AW831" s="102"/>
      <c r="AX831" s="102"/>
      <c r="AY831" s="102"/>
      <c r="AZ831" s="102"/>
      <c r="BA831" s="102"/>
      <c r="BB831" s="102"/>
      <c r="BC831" s="102"/>
    </row>
    <row r="832" spans="16:55" s="96" customFormat="1" ht="12.75" customHeight="1" x14ac:dyDescent="0.15">
      <c r="P832" s="97"/>
      <c r="Q832" s="98"/>
      <c r="R832" s="99"/>
      <c r="S832" s="100"/>
      <c r="T832" s="101"/>
      <c r="AV832" s="102"/>
      <c r="AW832" s="102"/>
      <c r="AX832" s="102"/>
      <c r="AY832" s="102"/>
      <c r="AZ832" s="102"/>
      <c r="BA832" s="102"/>
      <c r="BB832" s="102"/>
      <c r="BC832" s="102"/>
    </row>
    <row r="833" spans="16:55" s="96" customFormat="1" ht="12.75" customHeight="1" x14ac:dyDescent="0.15">
      <c r="P833" s="97"/>
      <c r="Q833" s="98"/>
      <c r="R833" s="99"/>
      <c r="S833" s="100"/>
      <c r="T833" s="101"/>
      <c r="AV833" s="102"/>
      <c r="AW833" s="102"/>
      <c r="AX833" s="102"/>
      <c r="AY833" s="102"/>
      <c r="AZ833" s="102"/>
      <c r="BA833" s="102"/>
      <c r="BB833" s="102"/>
      <c r="BC833" s="102"/>
    </row>
    <row r="834" spans="16:55" s="96" customFormat="1" ht="12.75" customHeight="1" x14ac:dyDescent="0.15">
      <c r="P834" s="97"/>
      <c r="Q834" s="98"/>
      <c r="R834" s="99"/>
      <c r="S834" s="100"/>
      <c r="T834" s="101"/>
      <c r="AV834" s="102"/>
      <c r="AW834" s="102"/>
      <c r="AX834" s="102"/>
      <c r="AY834" s="102"/>
      <c r="AZ834" s="102"/>
      <c r="BA834" s="102"/>
      <c r="BB834" s="102"/>
      <c r="BC834" s="102"/>
    </row>
    <row r="835" spans="16:55" s="96" customFormat="1" ht="12.75" customHeight="1" x14ac:dyDescent="0.15">
      <c r="P835" s="97"/>
      <c r="Q835" s="98"/>
      <c r="R835" s="99"/>
      <c r="S835" s="100"/>
      <c r="T835" s="101"/>
      <c r="AV835" s="102"/>
      <c r="AW835" s="102"/>
      <c r="AX835" s="102"/>
      <c r="AY835" s="102"/>
      <c r="AZ835" s="102"/>
      <c r="BA835" s="102"/>
      <c r="BB835" s="102"/>
      <c r="BC835" s="102"/>
    </row>
    <row r="836" spans="16:55" s="96" customFormat="1" ht="12.75" customHeight="1" x14ac:dyDescent="0.15">
      <c r="P836" s="97"/>
      <c r="Q836" s="98"/>
      <c r="R836" s="99"/>
      <c r="S836" s="100"/>
      <c r="T836" s="101"/>
      <c r="AV836" s="102"/>
      <c r="AW836" s="102"/>
      <c r="AX836" s="102"/>
      <c r="AY836" s="102"/>
      <c r="AZ836" s="102"/>
      <c r="BA836" s="102"/>
      <c r="BB836" s="102"/>
      <c r="BC836" s="102"/>
    </row>
    <row r="837" spans="16:55" s="96" customFormat="1" ht="12.75" customHeight="1" x14ac:dyDescent="0.15">
      <c r="P837" s="97"/>
      <c r="Q837" s="98"/>
      <c r="R837" s="99"/>
      <c r="S837" s="100"/>
      <c r="T837" s="101"/>
      <c r="AV837" s="102"/>
      <c r="AW837" s="102"/>
      <c r="AX837" s="102"/>
      <c r="AY837" s="102"/>
      <c r="AZ837" s="102"/>
      <c r="BA837" s="102"/>
      <c r="BB837" s="102"/>
      <c r="BC837" s="102"/>
    </row>
    <row r="838" spans="16:55" s="96" customFormat="1" ht="12.75" customHeight="1" x14ac:dyDescent="0.15">
      <c r="P838" s="97"/>
      <c r="Q838" s="98"/>
      <c r="R838" s="99"/>
      <c r="S838" s="100"/>
      <c r="T838" s="101"/>
      <c r="AV838" s="102"/>
      <c r="AW838" s="102"/>
      <c r="AX838" s="102"/>
      <c r="AY838" s="102"/>
      <c r="AZ838" s="102"/>
      <c r="BA838" s="102"/>
      <c r="BB838" s="102"/>
      <c r="BC838" s="102"/>
    </row>
    <row r="839" spans="16:55" s="96" customFormat="1" ht="12.75" customHeight="1" x14ac:dyDescent="0.15">
      <c r="P839" s="97"/>
      <c r="Q839" s="98"/>
      <c r="R839" s="99"/>
      <c r="S839" s="100"/>
      <c r="T839" s="101"/>
      <c r="AV839" s="102"/>
      <c r="AW839" s="102"/>
      <c r="AX839" s="102"/>
      <c r="AY839" s="102"/>
      <c r="AZ839" s="102"/>
      <c r="BA839" s="102"/>
      <c r="BB839" s="102"/>
      <c r="BC839" s="102"/>
    </row>
    <row r="840" spans="16:55" s="96" customFormat="1" ht="12.75" customHeight="1" x14ac:dyDescent="0.15">
      <c r="P840" s="97"/>
      <c r="Q840" s="98"/>
      <c r="R840" s="99"/>
      <c r="S840" s="100"/>
      <c r="T840" s="101"/>
      <c r="AV840" s="102"/>
      <c r="AW840" s="102"/>
      <c r="AX840" s="102"/>
      <c r="AY840" s="102"/>
      <c r="AZ840" s="102"/>
      <c r="BA840" s="102"/>
      <c r="BB840" s="102"/>
      <c r="BC840" s="102"/>
    </row>
    <row r="841" spans="16:55" s="96" customFormat="1" ht="12.75" customHeight="1" x14ac:dyDescent="0.15">
      <c r="P841" s="97"/>
      <c r="Q841" s="98"/>
      <c r="R841" s="99"/>
      <c r="S841" s="100"/>
      <c r="T841" s="101"/>
      <c r="AV841" s="102"/>
      <c r="AW841" s="102"/>
      <c r="AX841" s="102"/>
      <c r="AY841" s="102"/>
      <c r="AZ841" s="102"/>
      <c r="BA841" s="102"/>
      <c r="BB841" s="102"/>
      <c r="BC841" s="102"/>
    </row>
    <row r="842" spans="16:55" s="96" customFormat="1" ht="12.75" customHeight="1" x14ac:dyDescent="0.15">
      <c r="P842" s="97"/>
      <c r="Q842" s="98"/>
      <c r="R842" s="99"/>
      <c r="S842" s="100"/>
      <c r="T842" s="101"/>
      <c r="AV842" s="102"/>
      <c r="AW842" s="102"/>
      <c r="AX842" s="102"/>
      <c r="AY842" s="102"/>
      <c r="AZ842" s="102"/>
      <c r="BA842" s="102"/>
      <c r="BB842" s="102"/>
      <c r="BC842" s="102"/>
    </row>
    <row r="843" spans="16:55" s="96" customFormat="1" ht="12.75" customHeight="1" x14ac:dyDescent="0.15">
      <c r="P843" s="97"/>
      <c r="Q843" s="98"/>
      <c r="R843" s="99"/>
      <c r="S843" s="100"/>
      <c r="T843" s="101"/>
      <c r="AV843" s="102"/>
      <c r="AW843" s="102"/>
      <c r="AX843" s="102"/>
      <c r="AY843" s="102"/>
      <c r="AZ843" s="102"/>
      <c r="BA843" s="102"/>
      <c r="BB843" s="102"/>
      <c r="BC843" s="102"/>
    </row>
    <row r="844" spans="16:55" s="96" customFormat="1" ht="12.75" customHeight="1" x14ac:dyDescent="0.15">
      <c r="P844" s="97"/>
      <c r="Q844" s="98"/>
      <c r="R844" s="99"/>
      <c r="S844" s="100"/>
      <c r="T844" s="101"/>
      <c r="AV844" s="102"/>
      <c r="AW844" s="102"/>
      <c r="AX844" s="102"/>
      <c r="AY844" s="102"/>
      <c r="AZ844" s="102"/>
      <c r="BA844" s="102"/>
      <c r="BB844" s="102"/>
      <c r="BC844" s="102"/>
    </row>
    <row r="845" spans="16:55" s="96" customFormat="1" ht="12.75" customHeight="1" x14ac:dyDescent="0.15">
      <c r="P845" s="97"/>
      <c r="Q845" s="98"/>
      <c r="R845" s="99"/>
      <c r="S845" s="100"/>
      <c r="T845" s="101"/>
      <c r="AV845" s="102"/>
      <c r="AW845" s="102"/>
      <c r="AX845" s="102"/>
      <c r="AY845" s="102"/>
      <c r="AZ845" s="102"/>
      <c r="BA845" s="102"/>
      <c r="BB845" s="102"/>
      <c r="BC845" s="102"/>
    </row>
    <row r="846" spans="16:55" s="96" customFormat="1" ht="12.75" customHeight="1" x14ac:dyDescent="0.15">
      <c r="P846" s="97"/>
      <c r="Q846" s="98"/>
      <c r="R846" s="99"/>
      <c r="S846" s="100"/>
      <c r="T846" s="101"/>
      <c r="AV846" s="102"/>
      <c r="AW846" s="102"/>
      <c r="AX846" s="102"/>
      <c r="AY846" s="102"/>
      <c r="AZ846" s="102"/>
      <c r="BA846" s="102"/>
      <c r="BB846" s="102"/>
      <c r="BC846" s="102"/>
    </row>
    <row r="847" spans="16:55" s="96" customFormat="1" ht="12.75" customHeight="1" x14ac:dyDescent="0.15">
      <c r="P847" s="97"/>
      <c r="Q847" s="98"/>
      <c r="R847" s="99"/>
      <c r="S847" s="100"/>
      <c r="T847" s="101"/>
      <c r="AV847" s="102"/>
      <c r="AW847" s="102"/>
      <c r="AX847" s="102"/>
      <c r="AY847" s="102"/>
      <c r="AZ847" s="102"/>
      <c r="BA847" s="102"/>
      <c r="BB847" s="102"/>
      <c r="BC847" s="102"/>
    </row>
    <row r="848" spans="16:55" s="96" customFormat="1" ht="12.75" customHeight="1" x14ac:dyDescent="0.15">
      <c r="P848" s="97"/>
      <c r="Q848" s="98"/>
      <c r="R848" s="99"/>
      <c r="S848" s="100"/>
      <c r="T848" s="101"/>
      <c r="AV848" s="102"/>
      <c r="AW848" s="102"/>
      <c r="AX848" s="102"/>
      <c r="AY848" s="102"/>
      <c r="AZ848" s="102"/>
      <c r="BA848" s="102"/>
      <c r="BB848" s="102"/>
      <c r="BC848" s="102"/>
    </row>
    <row r="849" spans="16:55" s="96" customFormat="1" ht="12.75" customHeight="1" x14ac:dyDescent="0.15">
      <c r="P849" s="97"/>
      <c r="Q849" s="98"/>
      <c r="R849" s="99"/>
      <c r="S849" s="100"/>
      <c r="T849" s="101"/>
      <c r="AV849" s="102"/>
      <c r="AW849" s="102"/>
      <c r="AX849" s="102"/>
      <c r="AY849" s="102"/>
      <c r="AZ849" s="102"/>
      <c r="BA849" s="102"/>
      <c r="BB849" s="102"/>
      <c r="BC849" s="102"/>
    </row>
    <row r="850" spans="16:55" s="96" customFormat="1" ht="12.75" customHeight="1" x14ac:dyDescent="0.15">
      <c r="P850" s="97"/>
      <c r="Q850" s="98"/>
      <c r="R850" s="99"/>
      <c r="S850" s="100"/>
      <c r="T850" s="101"/>
      <c r="AV850" s="102"/>
      <c r="AW850" s="102"/>
      <c r="AX850" s="102"/>
      <c r="AY850" s="102"/>
      <c r="AZ850" s="102"/>
      <c r="BA850" s="102"/>
      <c r="BB850" s="102"/>
      <c r="BC850" s="102"/>
    </row>
    <row r="851" spans="16:55" s="96" customFormat="1" ht="12.75" customHeight="1" x14ac:dyDescent="0.15">
      <c r="P851" s="97"/>
      <c r="Q851" s="98"/>
      <c r="R851" s="99"/>
      <c r="S851" s="100"/>
      <c r="T851" s="101"/>
      <c r="AV851" s="102"/>
      <c r="AW851" s="102"/>
      <c r="AX851" s="102"/>
      <c r="AY851" s="102"/>
      <c r="AZ851" s="102"/>
      <c r="BA851" s="102"/>
      <c r="BB851" s="102"/>
      <c r="BC851" s="102"/>
    </row>
    <row r="852" spans="16:55" s="96" customFormat="1" ht="12.75" customHeight="1" x14ac:dyDescent="0.15">
      <c r="P852" s="97"/>
      <c r="Q852" s="98"/>
      <c r="R852" s="99"/>
      <c r="S852" s="100"/>
      <c r="T852" s="101"/>
      <c r="AV852" s="102"/>
      <c r="AW852" s="102"/>
      <c r="AX852" s="102"/>
      <c r="AY852" s="102"/>
      <c r="AZ852" s="102"/>
      <c r="BA852" s="102"/>
      <c r="BB852" s="102"/>
      <c r="BC852" s="102"/>
    </row>
    <row r="853" spans="16:55" s="96" customFormat="1" ht="12.75" customHeight="1" x14ac:dyDescent="0.15">
      <c r="P853" s="97"/>
      <c r="Q853" s="98"/>
      <c r="R853" s="99"/>
      <c r="S853" s="100"/>
      <c r="T853" s="101"/>
      <c r="AV853" s="102"/>
      <c r="AW853" s="102"/>
      <c r="AX853" s="102"/>
      <c r="AY853" s="102"/>
      <c r="AZ853" s="102"/>
      <c r="BA853" s="102"/>
      <c r="BB853" s="102"/>
      <c r="BC853" s="102"/>
    </row>
    <row r="854" spans="16:55" s="96" customFormat="1" ht="12.75" customHeight="1" x14ac:dyDescent="0.15">
      <c r="P854" s="97"/>
      <c r="Q854" s="98"/>
      <c r="R854" s="99"/>
      <c r="S854" s="100"/>
      <c r="T854" s="101"/>
      <c r="AV854" s="102"/>
      <c r="AW854" s="102"/>
      <c r="AX854" s="102"/>
      <c r="AY854" s="102"/>
      <c r="AZ854" s="102"/>
      <c r="BA854" s="102"/>
      <c r="BB854" s="102"/>
      <c r="BC854" s="102"/>
    </row>
    <row r="855" spans="16:55" s="96" customFormat="1" ht="12.75" customHeight="1" x14ac:dyDescent="0.15">
      <c r="P855" s="97"/>
      <c r="Q855" s="98"/>
      <c r="R855" s="99"/>
      <c r="S855" s="100"/>
      <c r="T855" s="101"/>
      <c r="AV855" s="102"/>
      <c r="AW855" s="102"/>
      <c r="AX855" s="102"/>
      <c r="AY855" s="102"/>
      <c r="AZ855" s="102"/>
      <c r="BA855" s="102"/>
      <c r="BB855" s="102"/>
      <c r="BC855" s="102"/>
    </row>
    <row r="856" spans="16:55" s="96" customFormat="1" ht="12.75" customHeight="1" x14ac:dyDescent="0.15">
      <c r="P856" s="97"/>
      <c r="Q856" s="98"/>
      <c r="R856" s="99"/>
      <c r="S856" s="100"/>
      <c r="T856" s="101"/>
      <c r="AV856" s="102"/>
      <c r="AW856" s="102"/>
      <c r="AX856" s="102"/>
      <c r="AY856" s="102"/>
      <c r="AZ856" s="102"/>
      <c r="BA856" s="102"/>
      <c r="BB856" s="102"/>
      <c r="BC856" s="102"/>
    </row>
    <row r="857" spans="16:55" s="96" customFormat="1" ht="12.75" customHeight="1" x14ac:dyDescent="0.15">
      <c r="P857" s="97"/>
      <c r="Q857" s="98"/>
      <c r="R857" s="99"/>
      <c r="S857" s="100"/>
      <c r="T857" s="101"/>
      <c r="AV857" s="102"/>
      <c r="AW857" s="102"/>
      <c r="AX857" s="102"/>
      <c r="AY857" s="102"/>
      <c r="AZ857" s="102"/>
      <c r="BA857" s="102"/>
      <c r="BB857" s="102"/>
      <c r="BC857" s="102"/>
    </row>
    <row r="858" spans="16:55" s="96" customFormat="1" ht="12.75" customHeight="1" x14ac:dyDescent="0.15">
      <c r="P858" s="97"/>
      <c r="Q858" s="98"/>
      <c r="R858" s="99"/>
      <c r="S858" s="100"/>
      <c r="T858" s="101"/>
      <c r="AV858" s="102"/>
      <c r="AW858" s="102"/>
      <c r="AX858" s="102"/>
      <c r="AY858" s="102"/>
      <c r="AZ858" s="102"/>
      <c r="BA858" s="102"/>
      <c r="BB858" s="102"/>
      <c r="BC858" s="102"/>
    </row>
    <row r="859" spans="16:55" s="96" customFormat="1" ht="12.75" customHeight="1" x14ac:dyDescent="0.15">
      <c r="P859" s="97"/>
      <c r="Q859" s="98"/>
      <c r="R859" s="99"/>
      <c r="S859" s="100"/>
      <c r="T859" s="101"/>
      <c r="AV859" s="102"/>
      <c r="AW859" s="102"/>
      <c r="AX859" s="102"/>
      <c r="AY859" s="102"/>
      <c r="AZ859" s="102"/>
      <c r="BA859" s="102"/>
      <c r="BB859" s="102"/>
      <c r="BC859" s="102"/>
    </row>
  </sheetData>
  <sheetProtection formatCells="0" formatColumns="0" formatRows="0" insertColumns="0" insertRows="0" deleteColumns="0" deleteRows="0"/>
  <phoneticPr fontId="3" type="noConversion"/>
  <pageMargins left="0.75" right="0.75" top="1" bottom="1" header="0.5" footer="0.5"/>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workbookViewId="0"/>
  </sheetViews>
  <sheetFormatPr baseColWidth="10" defaultColWidth="8.83203125" defaultRowHeight="13" x14ac:dyDescent="0.15"/>
  <cols>
    <col min="2" max="2" width="16.5" customWidth="1"/>
    <col min="3" max="3" width="22.5" customWidth="1"/>
    <col min="11" max="11" width="14.33203125" customWidth="1"/>
  </cols>
  <sheetData>
    <row r="1" spans="1:64" ht="15.75" customHeight="1" x14ac:dyDescent="0.2">
      <c r="A1" s="147" t="s">
        <v>212</v>
      </c>
      <c r="B1" s="147" t="s">
        <v>421</v>
      </c>
      <c r="C1" s="244">
        <f>BK12</f>
        <v>3.5999999999999999E-3</v>
      </c>
    </row>
    <row r="2" spans="1:64" ht="18" customHeight="1" x14ac:dyDescent="0.2">
      <c r="A2" s="147"/>
      <c r="B2" s="147" t="s">
        <v>422</v>
      </c>
      <c r="C2" s="244">
        <f>BL12</f>
        <v>2.9999999999999997E-4</v>
      </c>
    </row>
    <row r="3" spans="1:64" ht="20" customHeight="1" x14ac:dyDescent="0.2">
      <c r="B3" s="147" t="s">
        <v>423</v>
      </c>
      <c r="C3" s="147">
        <f>COUNT(BJ12)</f>
        <v>1</v>
      </c>
    </row>
    <row r="5" spans="1:64" ht="19" x14ac:dyDescent="0.25">
      <c r="A5" s="206"/>
      <c r="B5" s="109"/>
      <c r="C5" s="109"/>
      <c r="D5" s="109"/>
      <c r="E5" s="109"/>
      <c r="F5" s="109"/>
      <c r="G5" s="109"/>
      <c r="H5" s="109"/>
      <c r="I5" s="109"/>
      <c r="J5" s="109"/>
      <c r="K5" s="109"/>
      <c r="L5" s="109"/>
      <c r="M5" s="109"/>
      <c r="N5" s="109"/>
      <c r="O5" s="109"/>
      <c r="P5" s="109"/>
      <c r="Q5" s="109"/>
      <c r="R5" s="109"/>
      <c r="S5" s="109"/>
      <c r="T5" s="109"/>
      <c r="U5" s="109"/>
      <c r="V5" s="207" t="s">
        <v>49</v>
      </c>
      <c r="W5" s="208"/>
      <c r="X5" s="208"/>
      <c r="Y5" s="208"/>
      <c r="Z5" s="208"/>
      <c r="AA5" s="208"/>
      <c r="AB5" s="208"/>
      <c r="AC5" s="208"/>
      <c r="AD5" s="208"/>
      <c r="AE5" s="208"/>
      <c r="AF5" s="208"/>
      <c r="AG5" s="208"/>
      <c r="AH5" s="209" t="s">
        <v>50</v>
      </c>
      <c r="AI5" s="208"/>
      <c r="AJ5" s="208"/>
      <c r="AK5" s="208"/>
      <c r="AL5" s="208"/>
      <c r="AM5" s="208"/>
      <c r="AN5" s="208"/>
      <c r="AO5" s="210" t="s">
        <v>51</v>
      </c>
      <c r="AP5" s="208"/>
      <c r="AQ5" s="208"/>
      <c r="AR5" s="208"/>
      <c r="AS5" s="208"/>
      <c r="AT5" s="208"/>
      <c r="AU5" s="211" t="s">
        <v>52</v>
      </c>
      <c r="AV5" s="212" t="s">
        <v>54</v>
      </c>
      <c r="AW5" s="213"/>
      <c r="AX5" s="213"/>
      <c r="AY5" s="213"/>
      <c r="AZ5" s="213"/>
      <c r="BA5" s="213"/>
      <c r="BB5" s="213"/>
      <c r="BC5" s="213"/>
      <c r="BD5" s="214" t="s">
        <v>53</v>
      </c>
      <c r="BE5" s="213"/>
      <c r="BF5" s="213"/>
      <c r="BG5" s="213"/>
      <c r="BH5" s="213"/>
      <c r="BI5" s="213"/>
      <c r="BJ5" s="213"/>
      <c r="BK5" s="215" t="s">
        <v>212</v>
      </c>
      <c r="BL5" s="215" t="s">
        <v>212</v>
      </c>
    </row>
    <row r="6" spans="1:64" ht="19" x14ac:dyDescent="0.25">
      <c r="A6" s="119"/>
      <c r="B6" s="119"/>
      <c r="C6" s="119"/>
      <c r="D6" s="119"/>
      <c r="E6" s="119"/>
      <c r="F6" s="119"/>
      <c r="G6" s="119"/>
      <c r="H6" s="119"/>
      <c r="I6" s="119"/>
      <c r="J6" s="119"/>
      <c r="K6" s="119"/>
      <c r="L6" s="119"/>
      <c r="M6" s="119"/>
      <c r="N6" s="119"/>
      <c r="O6" s="119"/>
      <c r="P6" s="119"/>
      <c r="Q6" s="119"/>
      <c r="R6" s="119"/>
      <c r="S6" s="119"/>
      <c r="T6" s="119"/>
      <c r="U6" s="119"/>
      <c r="V6" s="216" t="s">
        <v>25</v>
      </c>
      <c r="W6" s="216" t="s">
        <v>25</v>
      </c>
      <c r="X6" s="216" t="s">
        <v>25</v>
      </c>
      <c r="Y6" s="216" t="s">
        <v>25</v>
      </c>
      <c r="Z6" s="216" t="s">
        <v>25</v>
      </c>
      <c r="AA6" s="216" t="s">
        <v>25</v>
      </c>
      <c r="AB6" s="216" t="s">
        <v>25</v>
      </c>
      <c r="AC6" s="216" t="s">
        <v>25</v>
      </c>
      <c r="AD6" s="216" t="s">
        <v>25</v>
      </c>
      <c r="AE6" s="216" t="s">
        <v>25</v>
      </c>
      <c r="AF6" s="216" t="s">
        <v>25</v>
      </c>
      <c r="AG6" s="216" t="s">
        <v>25</v>
      </c>
      <c r="AH6" s="217" t="s">
        <v>25</v>
      </c>
      <c r="AI6" s="217" t="s">
        <v>25</v>
      </c>
      <c r="AJ6" s="217" t="s">
        <v>25</v>
      </c>
      <c r="AK6" s="217" t="s">
        <v>25</v>
      </c>
      <c r="AL6" s="217" t="s">
        <v>25</v>
      </c>
      <c r="AM6" s="217" t="s">
        <v>25</v>
      </c>
      <c r="AN6" s="217" t="s">
        <v>25</v>
      </c>
      <c r="AO6" s="218" t="s">
        <v>25</v>
      </c>
      <c r="AP6" s="218" t="s">
        <v>25</v>
      </c>
      <c r="AQ6" s="218" t="s">
        <v>25</v>
      </c>
      <c r="AR6" s="218" t="s">
        <v>25</v>
      </c>
      <c r="AS6" s="218" t="s">
        <v>25</v>
      </c>
      <c r="AT6" s="218" t="s">
        <v>25</v>
      </c>
      <c r="AU6" s="219" t="s">
        <v>25</v>
      </c>
      <c r="AV6" s="220"/>
      <c r="AW6" s="221"/>
      <c r="AX6" s="221"/>
      <c r="AY6" s="221"/>
      <c r="AZ6" s="221"/>
      <c r="BA6" s="221"/>
      <c r="BB6" s="221"/>
      <c r="BC6" s="221"/>
      <c r="BD6" s="222"/>
      <c r="BE6" s="223"/>
      <c r="BF6" s="223"/>
      <c r="BG6" s="223"/>
      <c r="BH6" s="223"/>
      <c r="BI6" s="223"/>
      <c r="BJ6" s="223"/>
      <c r="BK6" s="224"/>
      <c r="BL6" s="224"/>
    </row>
    <row r="7" spans="1:64" ht="70" x14ac:dyDescent="0.15">
      <c r="A7" s="53" t="s">
        <v>65</v>
      </c>
      <c r="B7" s="53" t="s">
        <v>253</v>
      </c>
      <c r="C7" s="53" t="s">
        <v>254</v>
      </c>
      <c r="D7" s="53" t="s">
        <v>255</v>
      </c>
      <c r="E7" s="53" t="s">
        <v>256</v>
      </c>
      <c r="F7" s="53" t="s">
        <v>257</v>
      </c>
      <c r="G7" s="53" t="s">
        <v>258</v>
      </c>
      <c r="H7" s="53" t="s">
        <v>371</v>
      </c>
      <c r="I7" s="53" t="s">
        <v>259</v>
      </c>
      <c r="J7" s="53" t="s">
        <v>260</v>
      </c>
      <c r="K7" s="53" t="s">
        <v>261</v>
      </c>
      <c r="L7" s="53" t="s">
        <v>262</v>
      </c>
      <c r="M7" s="53" t="s">
        <v>263</v>
      </c>
      <c r="N7" s="53" t="s">
        <v>264</v>
      </c>
      <c r="O7" s="53" t="s">
        <v>265</v>
      </c>
      <c r="P7" s="53" t="s">
        <v>266</v>
      </c>
      <c r="Q7" s="53" t="s">
        <v>267</v>
      </c>
      <c r="R7" s="53" t="s">
        <v>268</v>
      </c>
      <c r="S7" s="53" t="s">
        <v>269</v>
      </c>
      <c r="T7" s="53" t="s">
        <v>270</v>
      </c>
      <c r="U7" s="53" t="s">
        <v>271</v>
      </c>
      <c r="V7" s="49" t="s">
        <v>43</v>
      </c>
      <c r="W7" s="49" t="s">
        <v>44</v>
      </c>
      <c r="X7" s="49" t="s">
        <v>45</v>
      </c>
      <c r="Y7" s="49" t="s">
        <v>408</v>
      </c>
      <c r="Z7" s="49" t="s">
        <v>46</v>
      </c>
      <c r="AA7" s="49" t="s">
        <v>47</v>
      </c>
      <c r="AB7" s="49" t="s">
        <v>34</v>
      </c>
      <c r="AC7" s="49" t="s">
        <v>409</v>
      </c>
      <c r="AD7" s="49" t="s">
        <v>35</v>
      </c>
      <c r="AE7" s="49" t="s">
        <v>36</v>
      </c>
      <c r="AF7" s="49" t="s">
        <v>48</v>
      </c>
      <c r="AG7" s="49" t="s">
        <v>37</v>
      </c>
      <c r="AH7" s="50" t="s">
        <v>410</v>
      </c>
      <c r="AI7" s="50" t="s">
        <v>411</v>
      </c>
      <c r="AJ7" s="50" t="s">
        <v>412</v>
      </c>
      <c r="AK7" s="50" t="s">
        <v>413</v>
      </c>
      <c r="AL7" s="50" t="s">
        <v>414</v>
      </c>
      <c r="AM7" s="50" t="s">
        <v>415</v>
      </c>
      <c r="AN7" s="50" t="s">
        <v>416</v>
      </c>
      <c r="AO7" s="51" t="s">
        <v>38</v>
      </c>
      <c r="AP7" s="51" t="s">
        <v>39</v>
      </c>
      <c r="AQ7" s="51" t="s">
        <v>41</v>
      </c>
      <c r="AR7" s="51" t="s">
        <v>417</v>
      </c>
      <c r="AS7" s="51" t="s">
        <v>418</v>
      </c>
      <c r="AT7" s="51" t="s">
        <v>40</v>
      </c>
      <c r="AU7" s="52" t="s">
        <v>419</v>
      </c>
      <c r="AV7" s="225" t="s">
        <v>26</v>
      </c>
      <c r="AW7" s="225" t="s">
        <v>27</v>
      </c>
      <c r="AX7" s="225" t="s">
        <v>28</v>
      </c>
      <c r="AY7" s="225" t="s">
        <v>30</v>
      </c>
      <c r="AZ7" s="225" t="s">
        <v>278</v>
      </c>
      <c r="BA7" s="225" t="s">
        <v>31</v>
      </c>
      <c r="BB7" s="225" t="s">
        <v>165</v>
      </c>
      <c r="BC7" s="225" t="s">
        <v>42</v>
      </c>
      <c r="BD7" s="226" t="s">
        <v>29</v>
      </c>
      <c r="BE7" s="226" t="s">
        <v>171</v>
      </c>
      <c r="BF7" s="226" t="s">
        <v>279</v>
      </c>
      <c r="BG7" s="226" t="s">
        <v>280</v>
      </c>
      <c r="BH7" s="226" t="s">
        <v>167</v>
      </c>
      <c r="BI7" s="226" t="s">
        <v>166</v>
      </c>
      <c r="BJ7" s="226" t="s">
        <v>281</v>
      </c>
      <c r="BK7" s="1" t="s">
        <v>55</v>
      </c>
      <c r="BL7" s="215" t="s">
        <v>420</v>
      </c>
    </row>
    <row r="8" spans="1:64" ht="14" x14ac:dyDescent="0.2">
      <c r="A8" s="92" t="s">
        <v>308</v>
      </c>
      <c r="B8" s="175" t="s">
        <v>329</v>
      </c>
      <c r="C8" s="2" t="s">
        <v>353</v>
      </c>
      <c r="D8" s="176" t="s">
        <v>331</v>
      </c>
      <c r="E8" s="199">
        <v>-9999</v>
      </c>
      <c r="F8" s="2">
        <v>1059</v>
      </c>
      <c r="G8" s="2">
        <v>16</v>
      </c>
      <c r="H8" s="191">
        <v>14</v>
      </c>
      <c r="I8" s="26">
        <v>6</v>
      </c>
      <c r="J8" s="181">
        <v>4512</v>
      </c>
      <c r="K8" s="175" t="s">
        <v>372</v>
      </c>
      <c r="L8" s="181">
        <v>2017</v>
      </c>
      <c r="M8" s="181">
        <v>1</v>
      </c>
      <c r="N8" s="181">
        <v>4</v>
      </c>
      <c r="O8" s="181">
        <v>4</v>
      </c>
      <c r="P8" s="181">
        <v>333</v>
      </c>
      <c r="Q8" s="181" t="s">
        <v>387</v>
      </c>
      <c r="R8" s="181" t="s">
        <v>388</v>
      </c>
      <c r="S8" s="181" t="s">
        <v>273</v>
      </c>
      <c r="T8" s="181" t="s">
        <v>274</v>
      </c>
      <c r="U8" s="181" t="s">
        <v>376</v>
      </c>
      <c r="V8" s="227">
        <v>0.27800000000000002</v>
      </c>
      <c r="W8" s="227">
        <v>-8888</v>
      </c>
      <c r="X8" s="227">
        <v>5.8999999999999997E-2</v>
      </c>
      <c r="Y8" s="227">
        <v>0.01</v>
      </c>
      <c r="Z8" s="227">
        <v>2E-3</v>
      </c>
      <c r="AA8" s="227">
        <v>2.4E-2</v>
      </c>
      <c r="AB8" s="227">
        <v>2E-3</v>
      </c>
      <c r="AC8" s="227">
        <v>0.104</v>
      </c>
      <c r="AD8" s="227">
        <v>7.0000000000000001E-3</v>
      </c>
      <c r="AE8" s="227">
        <v>0.152</v>
      </c>
      <c r="AF8" s="227">
        <v>2E-3</v>
      </c>
      <c r="AG8" s="227">
        <v>2E-3</v>
      </c>
      <c r="AH8" s="227">
        <v>0.186</v>
      </c>
      <c r="AI8" s="227">
        <v>-8888</v>
      </c>
      <c r="AJ8" s="227">
        <v>9.1999999999999998E-2</v>
      </c>
      <c r="AK8" s="227">
        <v>-8888</v>
      </c>
      <c r="AL8" s="227">
        <v>-8888</v>
      </c>
      <c r="AM8" s="227">
        <v>0.05</v>
      </c>
      <c r="AN8" s="227">
        <v>8.9999999999999993E-3</v>
      </c>
      <c r="AO8" s="227">
        <v>-8888</v>
      </c>
      <c r="AP8" s="227">
        <v>-8888</v>
      </c>
      <c r="AQ8" s="227">
        <v>1E-3</v>
      </c>
      <c r="AR8" s="227">
        <v>3.0000000000000001E-3</v>
      </c>
      <c r="AS8" s="227">
        <v>1.4999999999999999E-2</v>
      </c>
      <c r="AT8" s="227">
        <v>-8888</v>
      </c>
      <c r="AU8" s="227">
        <v>-8888</v>
      </c>
      <c r="AV8" s="227">
        <v>0.33700000000000002</v>
      </c>
      <c r="AW8" s="227">
        <v>0.125</v>
      </c>
      <c r="AX8" s="227">
        <v>0.18</v>
      </c>
      <c r="AY8" s="227">
        <v>0.51700000000000002</v>
      </c>
      <c r="AZ8" s="227">
        <v>0.30499999999999999</v>
      </c>
      <c r="BA8" s="227">
        <v>0.36399999999999999</v>
      </c>
      <c r="BB8" s="227">
        <v>0.64200000000000002</v>
      </c>
      <c r="BC8" s="227">
        <v>0.184</v>
      </c>
      <c r="BD8" s="228">
        <v>1.31</v>
      </c>
      <c r="BE8" s="228">
        <v>0.59</v>
      </c>
      <c r="BF8" s="228">
        <v>0.41</v>
      </c>
      <c r="BG8" s="228">
        <v>1.1000000000000001</v>
      </c>
      <c r="BH8" s="228">
        <v>0.19</v>
      </c>
      <c r="BI8" s="228">
        <v>0.81</v>
      </c>
      <c r="BJ8" s="228">
        <v>0.43</v>
      </c>
      <c r="BK8" s="229"/>
      <c r="BL8" s="229"/>
    </row>
    <row r="9" spans="1:64" ht="14" x14ac:dyDescent="0.2">
      <c r="A9" s="92" t="s">
        <v>309</v>
      </c>
      <c r="B9" s="175" t="s">
        <v>329</v>
      </c>
      <c r="C9" s="2" t="s">
        <v>353</v>
      </c>
      <c r="D9" s="176" t="s">
        <v>331</v>
      </c>
      <c r="E9" s="199">
        <v>-9999</v>
      </c>
      <c r="F9" s="2">
        <v>1059</v>
      </c>
      <c r="G9" s="2">
        <v>16</v>
      </c>
      <c r="H9" s="191">
        <v>14</v>
      </c>
      <c r="I9" s="26">
        <v>6</v>
      </c>
      <c r="J9" s="181">
        <v>4512</v>
      </c>
      <c r="K9" s="175" t="s">
        <v>372</v>
      </c>
      <c r="L9" s="181">
        <v>2017</v>
      </c>
      <c r="M9" s="181">
        <v>1</v>
      </c>
      <c r="N9" s="181">
        <v>4</v>
      </c>
      <c r="O9" s="181">
        <v>4</v>
      </c>
      <c r="P9" s="181">
        <v>333</v>
      </c>
      <c r="Q9" s="181" t="s">
        <v>387</v>
      </c>
      <c r="R9" s="181" t="s">
        <v>388</v>
      </c>
      <c r="S9" s="181" t="s">
        <v>273</v>
      </c>
      <c r="T9" s="181" t="s">
        <v>274</v>
      </c>
      <c r="U9" s="181" t="s">
        <v>376</v>
      </c>
      <c r="V9" s="227">
        <v>0.27700000000000002</v>
      </c>
      <c r="W9" s="227">
        <v>-8888</v>
      </c>
      <c r="X9" s="227">
        <v>5.8999999999999997E-2</v>
      </c>
      <c r="Y9" s="227">
        <v>0.01</v>
      </c>
      <c r="Z9" s="227">
        <v>2E-3</v>
      </c>
      <c r="AA9" s="227">
        <v>2.4E-2</v>
      </c>
      <c r="AB9" s="227">
        <v>2E-3</v>
      </c>
      <c r="AC9" s="227">
        <v>0.104</v>
      </c>
      <c r="AD9" s="227">
        <v>7.0000000000000001E-3</v>
      </c>
      <c r="AE9" s="227">
        <v>0.152</v>
      </c>
      <c r="AF9" s="227">
        <v>2E-3</v>
      </c>
      <c r="AG9" s="227">
        <v>2E-3</v>
      </c>
      <c r="AH9" s="227">
        <v>0.186</v>
      </c>
      <c r="AI9" s="227">
        <v>-8888</v>
      </c>
      <c r="AJ9" s="227">
        <v>9.0999999999999998E-2</v>
      </c>
      <c r="AK9" s="227">
        <v>-8888</v>
      </c>
      <c r="AL9" s="227">
        <v>-8888</v>
      </c>
      <c r="AM9" s="227">
        <v>5.0999999999999997E-2</v>
      </c>
      <c r="AN9" s="227">
        <v>8.0000000000000002E-3</v>
      </c>
      <c r="AO9" s="227">
        <v>-8888</v>
      </c>
      <c r="AP9" s="227">
        <v>-8888</v>
      </c>
      <c r="AQ9" s="227">
        <v>1E-3</v>
      </c>
      <c r="AR9" s="227">
        <v>3.0000000000000001E-3</v>
      </c>
      <c r="AS9" s="227">
        <v>1.4999999999999999E-2</v>
      </c>
      <c r="AT9" s="227">
        <v>-8888</v>
      </c>
      <c r="AU9" s="227">
        <v>-8888</v>
      </c>
      <c r="AV9" s="227">
        <v>0.33600000000000002</v>
      </c>
      <c r="AW9" s="227">
        <v>0.125</v>
      </c>
      <c r="AX9" s="227">
        <v>0.18</v>
      </c>
      <c r="AY9" s="227">
        <v>0.51600000000000001</v>
      </c>
      <c r="AZ9" s="227">
        <v>0.30499999999999999</v>
      </c>
      <c r="BA9" s="227">
        <v>0.36399999999999999</v>
      </c>
      <c r="BB9" s="227">
        <v>0.64100000000000001</v>
      </c>
      <c r="BC9" s="227">
        <v>0.184</v>
      </c>
      <c r="BD9" s="228">
        <v>1.31</v>
      </c>
      <c r="BE9" s="228">
        <v>0.59</v>
      </c>
      <c r="BF9" s="228">
        <v>0.41</v>
      </c>
      <c r="BG9" s="228">
        <v>1.1000000000000001</v>
      </c>
      <c r="BH9" s="228">
        <v>0.2</v>
      </c>
      <c r="BI9" s="228">
        <v>0.8</v>
      </c>
      <c r="BJ9" s="228">
        <v>0.43</v>
      </c>
      <c r="BK9" s="229"/>
      <c r="BL9" s="229"/>
    </row>
    <row r="10" spans="1:64" x14ac:dyDescent="0.15">
      <c r="A10" s="230"/>
      <c r="B10" s="231"/>
      <c r="C10" s="232"/>
      <c r="D10" s="232"/>
      <c r="E10" s="232"/>
      <c r="F10" s="232"/>
      <c r="G10" s="232"/>
      <c r="H10" s="232"/>
      <c r="I10" s="232"/>
      <c r="J10" s="232"/>
      <c r="K10" s="232"/>
      <c r="L10" s="232"/>
      <c r="M10" s="232"/>
      <c r="N10" s="232"/>
      <c r="O10" s="232"/>
      <c r="P10" s="232"/>
      <c r="Q10" s="232"/>
      <c r="R10" s="232"/>
      <c r="S10" s="232"/>
      <c r="T10" s="232"/>
      <c r="U10" s="232"/>
      <c r="V10" s="231">
        <f t="shared" ref="V10:AT10" si="0">ROUND(AVERAGE(V8:V9),3)</f>
        <v>0.27800000000000002</v>
      </c>
      <c r="W10" s="231">
        <f t="shared" si="0"/>
        <v>-8888</v>
      </c>
      <c r="X10" s="231">
        <f t="shared" si="0"/>
        <v>5.8999999999999997E-2</v>
      </c>
      <c r="Y10" s="231">
        <f t="shared" si="0"/>
        <v>0.01</v>
      </c>
      <c r="Z10" s="231">
        <f t="shared" si="0"/>
        <v>2E-3</v>
      </c>
      <c r="AA10" s="231">
        <f t="shared" si="0"/>
        <v>2.4E-2</v>
      </c>
      <c r="AB10" s="231">
        <f t="shared" si="0"/>
        <v>2E-3</v>
      </c>
      <c r="AC10" s="231">
        <f t="shared" si="0"/>
        <v>0.104</v>
      </c>
      <c r="AD10" s="231">
        <f t="shared" si="0"/>
        <v>7.0000000000000001E-3</v>
      </c>
      <c r="AE10" s="231">
        <f t="shared" si="0"/>
        <v>0.152</v>
      </c>
      <c r="AF10" s="231">
        <f t="shared" si="0"/>
        <v>2E-3</v>
      </c>
      <c r="AG10" s="231">
        <f t="shared" si="0"/>
        <v>2E-3</v>
      </c>
      <c r="AH10" s="231">
        <f t="shared" si="0"/>
        <v>0.186</v>
      </c>
      <c r="AI10" s="231">
        <f t="shared" si="0"/>
        <v>-8888</v>
      </c>
      <c r="AJ10" s="231">
        <f t="shared" si="0"/>
        <v>9.1999999999999998E-2</v>
      </c>
      <c r="AK10" s="231">
        <f t="shared" si="0"/>
        <v>-8888</v>
      </c>
      <c r="AL10" s="231">
        <f t="shared" si="0"/>
        <v>-8888</v>
      </c>
      <c r="AM10" s="231">
        <f t="shared" si="0"/>
        <v>5.0999999999999997E-2</v>
      </c>
      <c r="AN10" s="231">
        <f t="shared" si="0"/>
        <v>8.9999999999999993E-3</v>
      </c>
      <c r="AO10" s="231">
        <f t="shared" si="0"/>
        <v>-8888</v>
      </c>
      <c r="AP10" s="231">
        <f t="shared" si="0"/>
        <v>-8888</v>
      </c>
      <c r="AQ10" s="231">
        <f t="shared" si="0"/>
        <v>1E-3</v>
      </c>
      <c r="AR10" s="231">
        <f t="shared" si="0"/>
        <v>3.0000000000000001E-3</v>
      </c>
      <c r="AS10" s="231">
        <f t="shared" si="0"/>
        <v>1.4999999999999999E-2</v>
      </c>
      <c r="AT10" s="231">
        <f t="shared" si="0"/>
        <v>-8888</v>
      </c>
      <c r="AU10" s="231">
        <f t="shared" ref="AU10:BJ10" si="1">AVERAGE(AU8:AU9)</f>
        <v>-8888</v>
      </c>
      <c r="AV10" s="231">
        <f t="shared" si="1"/>
        <v>0.33650000000000002</v>
      </c>
      <c r="AW10" s="231">
        <f t="shared" si="1"/>
        <v>0.125</v>
      </c>
      <c r="AX10" s="231">
        <f t="shared" si="1"/>
        <v>0.18</v>
      </c>
      <c r="AY10" s="231">
        <f t="shared" si="1"/>
        <v>0.51649999999999996</v>
      </c>
      <c r="AZ10" s="231">
        <f t="shared" si="1"/>
        <v>0.30499999999999999</v>
      </c>
      <c r="BA10" s="231">
        <f t="shared" si="1"/>
        <v>0.36399999999999999</v>
      </c>
      <c r="BB10" s="231">
        <f t="shared" si="1"/>
        <v>0.64149999999999996</v>
      </c>
      <c r="BC10" s="231">
        <f t="shared" si="1"/>
        <v>0.184</v>
      </c>
      <c r="BD10" s="233">
        <f t="shared" si="1"/>
        <v>1.31</v>
      </c>
      <c r="BE10" s="233">
        <f t="shared" si="1"/>
        <v>0.59</v>
      </c>
      <c r="BF10" s="233">
        <f t="shared" si="1"/>
        <v>0.41</v>
      </c>
      <c r="BG10" s="233">
        <f t="shared" si="1"/>
        <v>1.1000000000000001</v>
      </c>
      <c r="BH10" s="233">
        <f t="shared" si="1"/>
        <v>0.19500000000000001</v>
      </c>
      <c r="BI10" s="233">
        <f t="shared" si="1"/>
        <v>0.80500000000000005</v>
      </c>
      <c r="BJ10" s="233">
        <f t="shared" si="1"/>
        <v>0.43</v>
      </c>
      <c r="BK10" s="234"/>
      <c r="BL10" s="234"/>
    </row>
    <row r="11" spans="1:64" x14ac:dyDescent="0.15">
      <c r="A11" s="235"/>
      <c r="B11" s="236"/>
      <c r="C11" s="237"/>
      <c r="D11" s="237"/>
      <c r="E11" s="237"/>
      <c r="F11" s="237"/>
      <c r="G11" s="237"/>
      <c r="H11" s="237"/>
      <c r="I11" s="237"/>
      <c r="J11" s="237"/>
      <c r="K11" s="237"/>
      <c r="L11" s="237"/>
      <c r="M11" s="237"/>
      <c r="N11" s="237"/>
      <c r="O11" s="237"/>
      <c r="P11" s="237"/>
      <c r="Q11" s="237"/>
      <c r="R11" s="237"/>
      <c r="S11" s="237"/>
      <c r="T11" s="237"/>
      <c r="U11" s="237"/>
      <c r="V11" s="236">
        <f t="shared" ref="V11:AT11" si="2">ROUND(STDEV(V8:V9),3)</f>
        <v>1E-3</v>
      </c>
      <c r="W11" s="236">
        <f t="shared" si="2"/>
        <v>0</v>
      </c>
      <c r="X11" s="236">
        <f t="shared" si="2"/>
        <v>0</v>
      </c>
      <c r="Y11" s="236">
        <f t="shared" si="2"/>
        <v>0</v>
      </c>
      <c r="Z11" s="236">
        <f t="shared" si="2"/>
        <v>0</v>
      </c>
      <c r="AA11" s="236">
        <f t="shared" si="2"/>
        <v>0</v>
      </c>
      <c r="AB11" s="236">
        <f t="shared" si="2"/>
        <v>0</v>
      </c>
      <c r="AC11" s="236">
        <f t="shared" si="2"/>
        <v>0</v>
      </c>
      <c r="AD11" s="236">
        <f t="shared" si="2"/>
        <v>0</v>
      </c>
      <c r="AE11" s="236">
        <f t="shared" si="2"/>
        <v>0</v>
      </c>
      <c r="AF11" s="236">
        <f t="shared" si="2"/>
        <v>0</v>
      </c>
      <c r="AG11" s="236">
        <f t="shared" si="2"/>
        <v>0</v>
      </c>
      <c r="AH11" s="236">
        <f t="shared" si="2"/>
        <v>0</v>
      </c>
      <c r="AI11" s="236">
        <f t="shared" si="2"/>
        <v>0</v>
      </c>
      <c r="AJ11" s="236">
        <f t="shared" si="2"/>
        <v>1E-3</v>
      </c>
      <c r="AK11" s="236">
        <f t="shared" si="2"/>
        <v>0</v>
      </c>
      <c r="AL11" s="236">
        <f t="shared" si="2"/>
        <v>0</v>
      </c>
      <c r="AM11" s="236">
        <f t="shared" si="2"/>
        <v>1E-3</v>
      </c>
      <c r="AN11" s="236">
        <f t="shared" si="2"/>
        <v>1E-3</v>
      </c>
      <c r="AO11" s="236">
        <f t="shared" si="2"/>
        <v>0</v>
      </c>
      <c r="AP11" s="236">
        <f t="shared" si="2"/>
        <v>0</v>
      </c>
      <c r="AQ11" s="236">
        <f t="shared" si="2"/>
        <v>0</v>
      </c>
      <c r="AR11" s="236">
        <f t="shared" si="2"/>
        <v>0</v>
      </c>
      <c r="AS11" s="236">
        <f t="shared" si="2"/>
        <v>0</v>
      </c>
      <c r="AT11" s="236">
        <f t="shared" si="2"/>
        <v>0</v>
      </c>
      <c r="AU11" s="236">
        <f t="shared" ref="AU11:BJ11" si="3">STDEV(AU8:AU9)</f>
        <v>0</v>
      </c>
      <c r="AV11" s="238">
        <f t="shared" si="3"/>
        <v>7.0710678118654816E-4</v>
      </c>
      <c r="AW11" s="238">
        <f t="shared" si="3"/>
        <v>0</v>
      </c>
      <c r="AX11" s="238">
        <f t="shared" si="3"/>
        <v>0</v>
      </c>
      <c r="AY11" s="238">
        <f t="shared" si="3"/>
        <v>7.0710678118654816E-4</v>
      </c>
      <c r="AZ11" s="238">
        <f t="shared" si="3"/>
        <v>0</v>
      </c>
      <c r="BA11" s="238">
        <f t="shared" si="3"/>
        <v>0</v>
      </c>
      <c r="BB11" s="238">
        <f t="shared" si="3"/>
        <v>7.0710678118654816E-4</v>
      </c>
      <c r="BC11" s="238">
        <f t="shared" si="3"/>
        <v>0</v>
      </c>
      <c r="BD11" s="238">
        <f t="shared" si="3"/>
        <v>0</v>
      </c>
      <c r="BE11" s="238">
        <f t="shared" si="3"/>
        <v>0</v>
      </c>
      <c r="BF11" s="238">
        <f t="shared" si="3"/>
        <v>0</v>
      </c>
      <c r="BG11" s="238">
        <f t="shared" si="3"/>
        <v>0</v>
      </c>
      <c r="BH11" s="238">
        <f t="shared" si="3"/>
        <v>7.0710678118654814E-3</v>
      </c>
      <c r="BI11" s="238">
        <f t="shared" si="3"/>
        <v>7.0710678118654814E-3</v>
      </c>
      <c r="BJ11" s="238">
        <f t="shared" si="3"/>
        <v>0</v>
      </c>
      <c r="BK11" s="239"/>
      <c r="BL11" s="239"/>
    </row>
    <row r="12" spans="1:64" x14ac:dyDescent="0.15">
      <c r="A12" s="240"/>
      <c r="B12" s="241"/>
      <c r="C12" s="241"/>
      <c r="D12" s="241"/>
      <c r="E12" s="241"/>
      <c r="F12" s="241"/>
      <c r="G12" s="241"/>
      <c r="H12" s="241"/>
      <c r="I12" s="241"/>
      <c r="J12" s="241"/>
      <c r="K12" s="241"/>
      <c r="L12" s="241"/>
      <c r="M12" s="241"/>
      <c r="N12" s="241"/>
      <c r="O12" s="241"/>
      <c r="P12" s="241"/>
      <c r="Q12" s="241"/>
      <c r="R12" s="241"/>
      <c r="S12" s="241"/>
      <c r="T12" s="241"/>
      <c r="U12" s="241"/>
      <c r="V12" s="242">
        <f t="shared" ref="V12:BJ12" si="4">ROUND((V11/V10),4)</f>
        <v>3.5999999999999999E-3</v>
      </c>
      <c r="W12" s="242">
        <f t="shared" si="4"/>
        <v>0</v>
      </c>
      <c r="X12" s="242">
        <f t="shared" si="4"/>
        <v>0</v>
      </c>
      <c r="Y12" s="242">
        <f t="shared" si="4"/>
        <v>0</v>
      </c>
      <c r="Z12" s="242">
        <f t="shared" si="4"/>
        <v>0</v>
      </c>
      <c r="AA12" s="242">
        <f t="shared" si="4"/>
        <v>0</v>
      </c>
      <c r="AB12" s="242">
        <f t="shared" si="4"/>
        <v>0</v>
      </c>
      <c r="AC12" s="242">
        <f t="shared" si="4"/>
        <v>0</v>
      </c>
      <c r="AD12" s="242">
        <f t="shared" si="4"/>
        <v>0</v>
      </c>
      <c r="AE12" s="242">
        <f t="shared" si="4"/>
        <v>0</v>
      </c>
      <c r="AF12" s="242">
        <f t="shared" si="4"/>
        <v>0</v>
      </c>
      <c r="AG12" s="242">
        <f t="shared" si="4"/>
        <v>0</v>
      </c>
      <c r="AH12" s="242">
        <f t="shared" si="4"/>
        <v>0</v>
      </c>
      <c r="AI12" s="242">
        <f t="shared" si="4"/>
        <v>0</v>
      </c>
      <c r="AJ12" s="242">
        <f t="shared" si="4"/>
        <v>1.09E-2</v>
      </c>
      <c r="AK12" s="242">
        <f t="shared" si="4"/>
        <v>0</v>
      </c>
      <c r="AL12" s="242">
        <f t="shared" si="4"/>
        <v>0</v>
      </c>
      <c r="AM12" s="242">
        <f t="shared" si="4"/>
        <v>1.9599999999999999E-2</v>
      </c>
      <c r="AN12" s="242">
        <f t="shared" si="4"/>
        <v>0.1111</v>
      </c>
      <c r="AO12" s="242">
        <f t="shared" si="4"/>
        <v>0</v>
      </c>
      <c r="AP12" s="242">
        <f t="shared" si="4"/>
        <v>0</v>
      </c>
      <c r="AQ12" s="242">
        <f t="shared" si="4"/>
        <v>0</v>
      </c>
      <c r="AR12" s="242">
        <f t="shared" si="4"/>
        <v>0</v>
      </c>
      <c r="AS12" s="242">
        <f t="shared" si="4"/>
        <v>0</v>
      </c>
      <c r="AT12" s="242">
        <f t="shared" si="4"/>
        <v>0</v>
      </c>
      <c r="AU12" s="242">
        <f t="shared" si="4"/>
        <v>0</v>
      </c>
      <c r="AV12" s="242">
        <f t="shared" si="4"/>
        <v>2.0999999999999999E-3</v>
      </c>
      <c r="AW12" s="242">
        <f t="shared" si="4"/>
        <v>0</v>
      </c>
      <c r="AX12" s="242">
        <f t="shared" si="4"/>
        <v>0</v>
      </c>
      <c r="AY12" s="242">
        <f t="shared" si="4"/>
        <v>1.4E-3</v>
      </c>
      <c r="AZ12" s="242">
        <f t="shared" si="4"/>
        <v>0</v>
      </c>
      <c r="BA12" s="242">
        <f t="shared" si="4"/>
        <v>0</v>
      </c>
      <c r="BB12" s="242">
        <f t="shared" si="4"/>
        <v>1.1000000000000001E-3</v>
      </c>
      <c r="BC12" s="242">
        <f t="shared" si="4"/>
        <v>0</v>
      </c>
      <c r="BD12" s="242">
        <f t="shared" si="4"/>
        <v>0</v>
      </c>
      <c r="BE12" s="242">
        <f t="shared" si="4"/>
        <v>0</v>
      </c>
      <c r="BF12" s="242">
        <f t="shared" si="4"/>
        <v>0</v>
      </c>
      <c r="BG12" s="242">
        <f t="shared" si="4"/>
        <v>0</v>
      </c>
      <c r="BH12" s="242">
        <f t="shared" si="4"/>
        <v>3.6299999999999999E-2</v>
      </c>
      <c r="BI12" s="242">
        <f t="shared" si="4"/>
        <v>8.8000000000000005E-3</v>
      </c>
      <c r="BJ12" s="242">
        <f t="shared" si="4"/>
        <v>0</v>
      </c>
      <c r="BK12" s="243">
        <f>V12</f>
        <v>3.5999999999999999E-3</v>
      </c>
      <c r="BL12" s="243">
        <f t="array" ref="BL12">AVERAGE(IF(V12:AG12&gt;-0.001,V12:AG12,""))</f>
        <v>2.9999999999999997E-4</v>
      </c>
    </row>
  </sheetData>
  <conditionalFormatting sqref="AU12">
    <cfRule type="expression" dxfId="77" priority="1" stopIfTrue="1">
      <formula>ABS((AU9-AU8))&lt;0.0011</formula>
    </cfRule>
    <cfRule type="cellIs" dxfId="76" priority="2" operator="greaterThan">
      <formula>0.1</formula>
    </cfRule>
    <cfRule type="cellIs" dxfId="75" priority="3" operator="lessThan">
      <formula>0</formula>
    </cfRule>
  </conditionalFormatting>
  <conditionalFormatting sqref="AT12">
    <cfRule type="expression" dxfId="74" priority="76" stopIfTrue="1">
      <formula>ABS((AT9-AT8))&lt;0.0011</formula>
    </cfRule>
    <cfRule type="cellIs" dxfId="73" priority="77" operator="greaterThan">
      <formula>0.1</formula>
    </cfRule>
    <cfRule type="cellIs" dxfId="72" priority="78" operator="lessThan">
      <formula>0</formula>
    </cfRule>
  </conditionalFormatting>
  <conditionalFormatting sqref="V12">
    <cfRule type="expression" dxfId="71" priority="73" stopIfTrue="1">
      <formula>ABS((V9-V8))&lt;0.0011</formula>
    </cfRule>
    <cfRule type="cellIs" dxfId="70" priority="74" operator="greaterThan">
      <formula>0.1</formula>
    </cfRule>
    <cfRule type="cellIs" dxfId="69" priority="75" operator="lessThan">
      <formula>0</formula>
    </cfRule>
  </conditionalFormatting>
  <conditionalFormatting sqref="W12">
    <cfRule type="expression" dxfId="68" priority="70" stopIfTrue="1">
      <formula>ABS((W9-W8))&lt;0.0011</formula>
    </cfRule>
    <cfRule type="cellIs" dxfId="67" priority="71" operator="greaterThan">
      <formula>0.1</formula>
    </cfRule>
    <cfRule type="cellIs" dxfId="66" priority="72" operator="lessThan">
      <formula>0</formula>
    </cfRule>
  </conditionalFormatting>
  <conditionalFormatting sqref="X12">
    <cfRule type="expression" dxfId="65" priority="67" stopIfTrue="1">
      <formula>ABS((X9-X8))&lt;0.0011</formula>
    </cfRule>
    <cfRule type="cellIs" dxfId="64" priority="68" operator="greaterThan">
      <formula>0.1</formula>
    </cfRule>
    <cfRule type="cellIs" dxfId="63" priority="69" operator="lessThan">
      <formula>0</formula>
    </cfRule>
  </conditionalFormatting>
  <conditionalFormatting sqref="Y12">
    <cfRule type="expression" dxfId="62" priority="64" stopIfTrue="1">
      <formula>ABS((Y9-Y8))&lt;0.0011</formula>
    </cfRule>
    <cfRule type="cellIs" dxfId="61" priority="65" operator="greaterThan">
      <formula>0.1</formula>
    </cfRule>
    <cfRule type="cellIs" dxfId="60" priority="66" operator="lessThan">
      <formula>0</formula>
    </cfRule>
  </conditionalFormatting>
  <conditionalFormatting sqref="Z12">
    <cfRule type="expression" dxfId="59" priority="61" stopIfTrue="1">
      <formula>ABS((Z9-Z8))&lt;0.0011</formula>
    </cfRule>
    <cfRule type="cellIs" dxfId="58" priority="62" operator="greaterThan">
      <formula>0.1</formula>
    </cfRule>
    <cfRule type="cellIs" dxfId="57" priority="63" operator="lessThan">
      <formula>0</formula>
    </cfRule>
  </conditionalFormatting>
  <conditionalFormatting sqref="AA12">
    <cfRule type="expression" dxfId="56" priority="58" stopIfTrue="1">
      <formula>ABS((AA9-AA8))&lt;0.0011</formula>
    </cfRule>
    <cfRule type="cellIs" dxfId="55" priority="59" operator="greaterThan">
      <formula>0.1</formula>
    </cfRule>
    <cfRule type="cellIs" dxfId="54" priority="60" operator="lessThan">
      <formula>0</formula>
    </cfRule>
  </conditionalFormatting>
  <conditionalFormatting sqref="AB12">
    <cfRule type="expression" dxfId="53" priority="55" stopIfTrue="1">
      <formula>ABS((AB9-AB8))&lt;0.0011</formula>
    </cfRule>
    <cfRule type="cellIs" dxfId="52" priority="56" operator="greaterThan">
      <formula>0.1</formula>
    </cfRule>
    <cfRule type="cellIs" dxfId="51" priority="57" operator="lessThan">
      <formula>0</formula>
    </cfRule>
  </conditionalFormatting>
  <conditionalFormatting sqref="AC12">
    <cfRule type="expression" dxfId="50" priority="52" stopIfTrue="1">
      <formula>ABS((AC9-AC8))&lt;0.0011</formula>
    </cfRule>
    <cfRule type="cellIs" dxfId="49" priority="53" operator="greaterThan">
      <formula>0.1</formula>
    </cfRule>
    <cfRule type="cellIs" dxfId="48" priority="54" operator="lessThan">
      <formula>0</formula>
    </cfRule>
  </conditionalFormatting>
  <conditionalFormatting sqref="AD12">
    <cfRule type="expression" dxfId="47" priority="49" stopIfTrue="1">
      <formula>ABS((AD9-AD8))&lt;0.0011</formula>
    </cfRule>
    <cfRule type="cellIs" dxfId="46" priority="50" operator="greaterThan">
      <formula>0.1</formula>
    </cfRule>
    <cfRule type="cellIs" dxfId="45" priority="51" operator="lessThan">
      <formula>0</formula>
    </cfRule>
  </conditionalFormatting>
  <conditionalFormatting sqref="AE12">
    <cfRule type="expression" dxfId="44" priority="46" stopIfTrue="1">
      <formula>ABS((AE9-AE8))&lt;0.0011</formula>
    </cfRule>
    <cfRule type="cellIs" dxfId="43" priority="47" operator="greaterThan">
      <formula>0.1</formula>
    </cfRule>
    <cfRule type="cellIs" dxfId="42" priority="48" operator="lessThan">
      <formula>0</formula>
    </cfRule>
  </conditionalFormatting>
  <conditionalFormatting sqref="AF12">
    <cfRule type="expression" dxfId="41" priority="43" stopIfTrue="1">
      <formula>ABS((AF9-AF8))&lt;0.0011</formula>
    </cfRule>
    <cfRule type="cellIs" dxfId="40" priority="44" operator="greaterThan">
      <formula>0.1</formula>
    </cfRule>
    <cfRule type="cellIs" dxfId="39" priority="45" operator="lessThan">
      <formula>0</formula>
    </cfRule>
  </conditionalFormatting>
  <conditionalFormatting sqref="AG12">
    <cfRule type="expression" dxfId="38" priority="40" stopIfTrue="1">
      <formula>ABS((AG9-AG8))&lt;0.0011</formula>
    </cfRule>
    <cfRule type="cellIs" dxfId="37" priority="41" operator="greaterThan">
      <formula>0.1</formula>
    </cfRule>
    <cfRule type="cellIs" dxfId="36" priority="42" operator="lessThan">
      <formula>0</formula>
    </cfRule>
  </conditionalFormatting>
  <conditionalFormatting sqref="AH12">
    <cfRule type="expression" dxfId="35" priority="37" stopIfTrue="1">
      <formula>ABS((AH9-AH8))&lt;0.0011</formula>
    </cfRule>
    <cfRule type="cellIs" dxfId="34" priority="38" operator="greaterThan">
      <formula>0.1</formula>
    </cfRule>
    <cfRule type="cellIs" dxfId="33" priority="39" operator="lessThan">
      <formula>0</formula>
    </cfRule>
  </conditionalFormatting>
  <conditionalFormatting sqref="AI12">
    <cfRule type="expression" dxfId="32" priority="34" stopIfTrue="1">
      <formula>ABS((AI9-AI8))&lt;0.0011</formula>
    </cfRule>
    <cfRule type="cellIs" dxfId="31" priority="35" operator="greaterThan">
      <formula>0.1</formula>
    </cfRule>
    <cfRule type="cellIs" dxfId="30" priority="36" operator="lessThan">
      <formula>0</formula>
    </cfRule>
  </conditionalFormatting>
  <conditionalFormatting sqref="AJ12">
    <cfRule type="expression" dxfId="29" priority="31" stopIfTrue="1">
      <formula>ABS((AJ9-AJ8))&lt;0.0011</formula>
    </cfRule>
    <cfRule type="cellIs" dxfId="28" priority="32" operator="greaterThan">
      <formula>0.15</formula>
    </cfRule>
    <cfRule type="cellIs" dxfId="27" priority="33" operator="lessThan">
      <formula>0</formula>
    </cfRule>
  </conditionalFormatting>
  <conditionalFormatting sqref="AR12">
    <cfRule type="expression" dxfId="26" priority="28" stopIfTrue="1">
      <formula>ABS((AR9-AR8))&lt;0.0011</formula>
    </cfRule>
    <cfRule type="cellIs" dxfId="25" priority="29" operator="greaterThan">
      <formula>0.15</formula>
    </cfRule>
    <cfRule type="cellIs" dxfId="24" priority="30" operator="lessThan">
      <formula>0</formula>
    </cfRule>
  </conditionalFormatting>
  <conditionalFormatting sqref="AS12">
    <cfRule type="expression" dxfId="23" priority="25" stopIfTrue="1">
      <formula>ABS((AS9-AS8))&lt;0.0011</formula>
    </cfRule>
    <cfRule type="cellIs" dxfId="22" priority="26" operator="greaterThan">
      <formula>0.15</formula>
    </cfRule>
    <cfRule type="cellIs" dxfId="21" priority="27" operator="lessThan">
      <formula>0</formula>
    </cfRule>
  </conditionalFormatting>
  <conditionalFormatting sqref="AK12">
    <cfRule type="expression" dxfId="20" priority="22" stopIfTrue="1">
      <formula>ABS((AK9-AK8))&lt;0.0011</formula>
    </cfRule>
    <cfRule type="cellIs" dxfId="19" priority="23" operator="greaterThan">
      <formula>0.1</formula>
    </cfRule>
    <cfRule type="cellIs" dxfId="18" priority="24" operator="lessThan">
      <formula>0</formula>
    </cfRule>
  </conditionalFormatting>
  <conditionalFormatting sqref="AL12">
    <cfRule type="expression" dxfId="17" priority="19" stopIfTrue="1">
      <formula>ABS((AL9-AL8))&lt;0.0011</formula>
    </cfRule>
    <cfRule type="cellIs" dxfId="16" priority="20" operator="greaterThan">
      <formula>0.1</formula>
    </cfRule>
    <cfRule type="cellIs" dxfId="15" priority="21" operator="lessThan">
      <formula>0</formula>
    </cfRule>
  </conditionalFormatting>
  <conditionalFormatting sqref="AM12">
    <cfRule type="expression" dxfId="14" priority="16" stopIfTrue="1">
      <formula>ABS((AM9-AM8))&lt;0.0011</formula>
    </cfRule>
    <cfRule type="cellIs" dxfId="13" priority="17" operator="greaterThan">
      <formula>0.1</formula>
    </cfRule>
    <cfRule type="cellIs" dxfId="12" priority="18" operator="lessThan">
      <formula>0</formula>
    </cfRule>
  </conditionalFormatting>
  <conditionalFormatting sqref="AN12">
    <cfRule type="expression" dxfId="11" priority="13" stopIfTrue="1">
      <formula>ABS((AN9-AN8))&lt;0.0011</formula>
    </cfRule>
    <cfRule type="cellIs" dxfId="10" priority="14" operator="greaterThan">
      <formula>0.1</formula>
    </cfRule>
    <cfRule type="cellIs" dxfId="9" priority="15" operator="lessThan">
      <formula>0</formula>
    </cfRule>
  </conditionalFormatting>
  <conditionalFormatting sqref="AO12">
    <cfRule type="expression" dxfId="8" priority="10" stopIfTrue="1">
      <formula>ABS((AO9-AO8))&lt;0.0011</formula>
    </cfRule>
    <cfRule type="cellIs" dxfId="7" priority="11" operator="greaterThan">
      <formula>0.1</formula>
    </cfRule>
    <cfRule type="cellIs" dxfId="6" priority="12" operator="lessThan">
      <formula>0</formula>
    </cfRule>
  </conditionalFormatting>
  <conditionalFormatting sqref="AP12">
    <cfRule type="expression" dxfId="5" priority="7" stopIfTrue="1">
      <formula>ABS((AP9-AP8))&lt;0.0011</formula>
    </cfRule>
    <cfRule type="cellIs" dxfId="4" priority="8" operator="greaterThan">
      <formula>0.1</formula>
    </cfRule>
    <cfRule type="cellIs" dxfId="3" priority="9" operator="lessThan">
      <formula>0</formula>
    </cfRule>
  </conditionalFormatting>
  <conditionalFormatting sqref="AQ12">
    <cfRule type="expression" dxfId="2" priority="4" stopIfTrue="1">
      <formula>ABS((AQ9-AQ8))&lt;0.0011</formula>
    </cfRule>
    <cfRule type="cellIs" dxfId="1" priority="5" operator="greaterThan">
      <formula>0.1</formula>
    </cfRule>
    <cfRule type="cellIs" dxfId="0" priority="6"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
  <sheetViews>
    <sheetView workbookViewId="0">
      <selection activeCell="E7" sqref="E7"/>
    </sheetView>
  </sheetViews>
  <sheetFormatPr baseColWidth="10" defaultColWidth="8.83203125" defaultRowHeight="13" x14ac:dyDescent="0.15"/>
  <sheetData>
    <row r="5" spans="4:4" ht="23" x14ac:dyDescent="0.25">
      <c r="D5" s="245" t="s">
        <v>424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sheetViews>
  <sheetFormatPr baseColWidth="10" defaultColWidth="9.1640625" defaultRowHeight="13" x14ac:dyDescent="0.15"/>
  <cols>
    <col min="1" max="1" width="17" style="11" customWidth="1"/>
    <col min="2" max="2" width="12" style="11" customWidth="1"/>
    <col min="3" max="3" width="11" style="24" customWidth="1"/>
    <col min="4" max="4" width="9.1640625" style="24"/>
    <col min="5" max="21" width="9.1640625" style="11"/>
    <col min="22" max="22" width="11" style="11" customWidth="1"/>
    <col min="23" max="16384" width="9.1640625" style="11"/>
  </cols>
  <sheetData>
    <row r="1" spans="1:28" s="15" customFormat="1" ht="14" customHeight="1" x14ac:dyDescent="0.15">
      <c r="A1" s="13" t="s">
        <v>22</v>
      </c>
      <c r="B1" s="14"/>
      <c r="C1" s="12"/>
      <c r="D1" s="12"/>
      <c r="E1" s="204"/>
      <c r="F1" s="150"/>
      <c r="G1" s="150"/>
      <c r="H1" s="150"/>
      <c r="I1" s="150"/>
      <c r="J1" s="150"/>
      <c r="K1" s="150"/>
      <c r="L1" s="150"/>
      <c r="M1" s="150"/>
      <c r="N1" s="150"/>
      <c r="O1" s="150"/>
      <c r="P1" s="150"/>
      <c r="Q1" s="150"/>
      <c r="R1" s="150"/>
      <c r="S1" s="150"/>
      <c r="T1" s="150"/>
      <c r="U1" s="150"/>
      <c r="V1" s="150"/>
      <c r="W1" s="150"/>
      <c r="X1" s="150"/>
      <c r="Y1" s="150"/>
      <c r="Z1" s="150"/>
      <c r="AA1" s="150"/>
      <c r="AB1" s="10"/>
    </row>
    <row r="2" spans="1:28" s="15" customFormat="1" ht="14" customHeight="1" x14ac:dyDescent="0.15">
      <c r="B2" s="14"/>
      <c r="C2" s="12"/>
      <c r="D2" s="12"/>
      <c r="E2" s="204"/>
      <c r="F2" s="7"/>
      <c r="G2" s="7"/>
      <c r="H2" s="7"/>
      <c r="I2" s="7"/>
      <c r="J2" s="7"/>
      <c r="K2" s="7"/>
      <c r="L2" s="7"/>
      <c r="M2" s="7"/>
      <c r="N2" s="7"/>
      <c r="O2" s="7"/>
      <c r="P2" s="7"/>
      <c r="Q2" s="7"/>
      <c r="R2" s="7"/>
      <c r="S2" s="7"/>
      <c r="T2" s="7"/>
      <c r="U2" s="7"/>
      <c r="V2" s="7"/>
      <c r="W2" s="7"/>
      <c r="X2" s="7"/>
      <c r="Y2" s="7"/>
      <c r="Z2" s="7"/>
      <c r="AA2" s="7"/>
      <c r="AB2" s="10"/>
    </row>
    <row r="3" spans="1:28" s="16" customFormat="1" ht="14" customHeight="1" x14ac:dyDescent="0.15">
      <c r="C3" s="17"/>
      <c r="D3" s="17"/>
      <c r="E3" s="18"/>
      <c r="F3" s="19" t="s">
        <v>2</v>
      </c>
      <c r="G3" s="19" t="s">
        <v>2</v>
      </c>
      <c r="H3" s="19" t="s">
        <v>2</v>
      </c>
      <c r="I3" s="19" t="s">
        <v>2</v>
      </c>
      <c r="J3" s="19" t="s">
        <v>2</v>
      </c>
      <c r="K3" s="19" t="s">
        <v>2</v>
      </c>
      <c r="L3" s="19" t="s">
        <v>2</v>
      </c>
      <c r="M3" s="19" t="s">
        <v>2</v>
      </c>
      <c r="N3" s="19" t="s">
        <v>2</v>
      </c>
      <c r="O3" s="19" t="s">
        <v>2</v>
      </c>
      <c r="P3" s="19" t="s">
        <v>2</v>
      </c>
      <c r="Q3" s="19" t="s">
        <v>2</v>
      </c>
      <c r="R3" s="19" t="s">
        <v>2</v>
      </c>
      <c r="S3" s="19" t="s">
        <v>2</v>
      </c>
      <c r="T3" s="19" t="s">
        <v>2</v>
      </c>
      <c r="U3" s="19" t="s">
        <v>2</v>
      </c>
      <c r="V3" s="19" t="s">
        <v>2</v>
      </c>
      <c r="W3" s="19" t="s">
        <v>2</v>
      </c>
      <c r="X3" s="20" t="s">
        <v>2</v>
      </c>
      <c r="Y3" s="20" t="s">
        <v>2</v>
      </c>
      <c r="Z3" s="19" t="s">
        <v>2</v>
      </c>
      <c r="AA3" s="19" t="s">
        <v>2</v>
      </c>
      <c r="AB3" s="19"/>
    </row>
    <row r="4" spans="1:28" s="16" customFormat="1" ht="39" x14ac:dyDescent="0.15">
      <c r="A4" s="17"/>
      <c r="B4" s="21"/>
      <c r="C4" s="21" t="s">
        <v>220</v>
      </c>
      <c r="D4" s="21" t="s">
        <v>3</v>
      </c>
      <c r="E4" s="21" t="s">
        <v>23</v>
      </c>
      <c r="F4" s="22" t="s">
        <v>6</v>
      </c>
      <c r="G4" s="8" t="s">
        <v>404</v>
      </c>
      <c r="H4" s="8" t="s">
        <v>19</v>
      </c>
      <c r="I4" s="8" t="s">
        <v>21</v>
      </c>
      <c r="J4" s="8" t="s">
        <v>4</v>
      </c>
      <c r="K4" s="8" t="s">
        <v>7</v>
      </c>
      <c r="L4" s="8" t="s">
        <v>5</v>
      </c>
      <c r="M4" s="21" t="s">
        <v>8</v>
      </c>
      <c r="N4" s="21" t="s">
        <v>9</v>
      </c>
      <c r="O4" s="21" t="s">
        <v>10</v>
      </c>
      <c r="P4" s="21" t="s">
        <v>11</v>
      </c>
      <c r="Q4" s="21" t="s">
        <v>12</v>
      </c>
      <c r="R4" s="21" t="s">
        <v>13</v>
      </c>
      <c r="S4" s="21" t="s">
        <v>14</v>
      </c>
      <c r="T4" s="21" t="s">
        <v>15</v>
      </c>
      <c r="U4" s="21" t="s">
        <v>16</v>
      </c>
      <c r="V4" s="21" t="s">
        <v>17</v>
      </c>
      <c r="W4" s="21" t="s">
        <v>24</v>
      </c>
      <c r="X4" s="23" t="s">
        <v>0</v>
      </c>
      <c r="Y4" s="23" t="s">
        <v>1</v>
      </c>
      <c r="Z4" s="21" t="s">
        <v>20</v>
      </c>
      <c r="AA4" s="21" t="s">
        <v>141</v>
      </c>
      <c r="AB4" s="21"/>
    </row>
    <row r="5" spans="1:28" x14ac:dyDescent="0.15">
      <c r="C5" s="139">
        <v>2.7455271395080931</v>
      </c>
      <c r="D5" s="24">
        <v>0.15</v>
      </c>
      <c r="E5" s="24">
        <v>1056</v>
      </c>
      <c r="F5" s="135">
        <v>1E-3</v>
      </c>
      <c r="G5" s="135">
        <v>8.0000000000000004E-4</v>
      </c>
      <c r="H5" s="135">
        <v>2.3999999999999998E-3</v>
      </c>
      <c r="I5" s="135">
        <v>4.1999999999999997E-3</v>
      </c>
      <c r="J5" s="135">
        <v>2.3999999999999998E-3</v>
      </c>
      <c r="K5" s="135">
        <v>1.6999999999999999E-3</v>
      </c>
      <c r="L5" s="135">
        <v>1.6000000000000001E-3</v>
      </c>
      <c r="M5" s="135">
        <v>1.6000000000000001E-3</v>
      </c>
      <c r="N5" s="135">
        <v>1.6999999999999999E-3</v>
      </c>
      <c r="O5" s="135">
        <v>1.2999999999999999E-3</v>
      </c>
      <c r="P5" s="135">
        <v>1.5E-3</v>
      </c>
      <c r="Q5" s="135">
        <v>1E-3</v>
      </c>
      <c r="R5" s="135">
        <v>8.9999999999999998E-4</v>
      </c>
      <c r="S5" s="135">
        <v>1.1000000000000001E-3</v>
      </c>
      <c r="T5" s="135">
        <v>1.1000000000000001E-3</v>
      </c>
      <c r="U5" s="135">
        <v>1.1000000000000001E-3</v>
      </c>
      <c r="V5" s="135">
        <v>1.1999999999999999E-3</v>
      </c>
      <c r="W5" s="135">
        <v>3.0999999999999999E-3</v>
      </c>
      <c r="X5" s="135">
        <v>3.3E-3</v>
      </c>
      <c r="Y5" s="135">
        <v>2.7000000000000001E-3</v>
      </c>
      <c r="Z5" s="135">
        <v>4.7000000000000002E-3</v>
      </c>
      <c r="AA5" s="135">
        <v>1E-3</v>
      </c>
      <c r="AB5" s="135"/>
    </row>
    <row r="6" spans="1:28" x14ac:dyDescent="0.15">
      <c r="C6" s="139">
        <v>2.7455271395080931</v>
      </c>
      <c r="D6" s="24">
        <v>0.15</v>
      </c>
      <c r="E6" s="9">
        <v>1059</v>
      </c>
      <c r="F6" s="135">
        <v>1E-3</v>
      </c>
      <c r="G6" s="135">
        <v>8.0000000000000004E-4</v>
      </c>
      <c r="H6" s="135">
        <v>2.3999999999999998E-3</v>
      </c>
      <c r="I6" s="135">
        <v>4.1999999999999997E-3</v>
      </c>
      <c r="J6" s="135">
        <v>2.3999999999999998E-3</v>
      </c>
      <c r="K6" s="135">
        <v>1.6999999999999999E-3</v>
      </c>
      <c r="L6" s="135">
        <v>1.6000000000000001E-3</v>
      </c>
      <c r="M6" s="135">
        <v>1.6000000000000001E-3</v>
      </c>
      <c r="N6" s="135">
        <v>1.6999999999999999E-3</v>
      </c>
      <c r="O6" s="135">
        <v>1.2999999999999999E-3</v>
      </c>
      <c r="P6" s="135">
        <v>1.5E-3</v>
      </c>
      <c r="Q6" s="135">
        <v>1E-3</v>
      </c>
      <c r="R6" s="135">
        <v>8.9999999999999998E-4</v>
      </c>
      <c r="S6" s="135">
        <v>1.1000000000000001E-3</v>
      </c>
      <c r="T6" s="135">
        <v>1.1000000000000001E-3</v>
      </c>
      <c r="U6" s="135">
        <v>1.1000000000000001E-3</v>
      </c>
      <c r="V6" s="135">
        <v>1.1999999999999999E-3</v>
      </c>
      <c r="W6" s="135">
        <v>3.0999999999999999E-3</v>
      </c>
      <c r="X6" s="135">
        <v>3.3E-3</v>
      </c>
      <c r="Y6" s="135">
        <v>2.7000000000000001E-3</v>
      </c>
      <c r="Z6" s="135">
        <v>4.7000000000000002E-3</v>
      </c>
      <c r="AA6" s="135">
        <v>1E-3</v>
      </c>
      <c r="AB6" s="135"/>
    </row>
    <row r="7" spans="1:28" x14ac:dyDescent="0.15">
      <c r="C7" s="139">
        <v>2.7455271395080931</v>
      </c>
      <c r="D7" s="24">
        <v>0.15</v>
      </c>
      <c r="E7" s="9">
        <v>1060</v>
      </c>
      <c r="F7" s="135">
        <v>1E-3</v>
      </c>
      <c r="G7" s="135">
        <v>8.0000000000000004E-4</v>
      </c>
      <c r="H7" s="135">
        <v>2.3999999999999998E-3</v>
      </c>
      <c r="I7" s="135">
        <v>4.1999999999999997E-3</v>
      </c>
      <c r="J7" s="135">
        <v>2.3999999999999998E-3</v>
      </c>
      <c r="K7" s="135">
        <v>1.6999999999999999E-3</v>
      </c>
      <c r="L7" s="135">
        <v>1.6000000000000001E-3</v>
      </c>
      <c r="M7" s="135">
        <v>1.6000000000000001E-3</v>
      </c>
      <c r="N7" s="135">
        <v>1.6999999999999999E-3</v>
      </c>
      <c r="O7" s="135">
        <v>1.2999999999999999E-3</v>
      </c>
      <c r="P7" s="135">
        <v>1.5E-3</v>
      </c>
      <c r="Q7" s="135">
        <v>1E-3</v>
      </c>
      <c r="R7" s="135">
        <v>8.9999999999999998E-4</v>
      </c>
      <c r="S7" s="135">
        <v>1.1000000000000001E-3</v>
      </c>
      <c r="T7" s="135">
        <v>1.1000000000000001E-3</v>
      </c>
      <c r="U7" s="135">
        <v>1.1000000000000001E-3</v>
      </c>
      <c r="V7" s="135">
        <v>1.1999999999999999E-3</v>
      </c>
      <c r="W7" s="135">
        <v>3.0999999999999999E-3</v>
      </c>
      <c r="X7" s="135">
        <v>3.3E-3</v>
      </c>
      <c r="Y7" s="135">
        <v>2.7000000000000001E-3</v>
      </c>
      <c r="Z7" s="135">
        <v>4.7000000000000002E-3</v>
      </c>
      <c r="AA7" s="135">
        <v>1E-3</v>
      </c>
      <c r="AB7" s="135"/>
    </row>
    <row r="8" spans="1:28" x14ac:dyDescent="0.15">
      <c r="C8" s="139">
        <v>2.7455271395080931</v>
      </c>
      <c r="D8" s="24">
        <v>0.15</v>
      </c>
      <c r="E8" s="9">
        <v>1074</v>
      </c>
      <c r="F8" s="135">
        <v>1E-3</v>
      </c>
      <c r="G8" s="135">
        <v>8.0000000000000004E-4</v>
      </c>
      <c r="H8" s="135">
        <v>2.3999999999999998E-3</v>
      </c>
      <c r="I8" s="135">
        <v>4.1000000000000003E-3</v>
      </c>
      <c r="J8" s="135">
        <v>2.3E-3</v>
      </c>
      <c r="K8" s="135">
        <v>1.6999999999999999E-3</v>
      </c>
      <c r="L8" s="135">
        <v>1.5E-3</v>
      </c>
      <c r="M8" s="135">
        <v>1.5E-3</v>
      </c>
      <c r="N8" s="135">
        <v>1.6000000000000001E-3</v>
      </c>
      <c r="O8" s="135">
        <v>1.1999999999999999E-3</v>
      </c>
      <c r="P8" s="135">
        <v>1.5E-3</v>
      </c>
      <c r="Q8" s="135">
        <v>1E-3</v>
      </c>
      <c r="R8" s="135">
        <v>8.9999999999999998E-4</v>
      </c>
      <c r="S8" s="135">
        <v>1.1000000000000001E-3</v>
      </c>
      <c r="T8" s="135">
        <v>1.1000000000000001E-3</v>
      </c>
      <c r="U8" s="135">
        <v>1.1000000000000001E-3</v>
      </c>
      <c r="V8" s="135">
        <v>1.1999999999999999E-3</v>
      </c>
      <c r="W8" s="135">
        <v>3.0000000000000001E-3</v>
      </c>
      <c r="X8" s="135">
        <v>3.2000000000000002E-3</v>
      </c>
      <c r="Y8" s="135">
        <v>2.7000000000000001E-3</v>
      </c>
      <c r="Z8" s="135">
        <v>4.5999999999999999E-3</v>
      </c>
      <c r="AA8" s="135">
        <v>1E-3</v>
      </c>
      <c r="AB8" s="135"/>
    </row>
    <row r="9" spans="1:28" x14ac:dyDescent="0.15">
      <c r="E9" s="9"/>
      <c r="F9" s="135"/>
      <c r="G9" s="135"/>
      <c r="H9" s="135"/>
      <c r="I9" s="135"/>
      <c r="J9" s="135"/>
      <c r="K9" s="135"/>
      <c r="L9" s="135"/>
      <c r="M9" s="135"/>
      <c r="N9" s="135"/>
      <c r="O9" s="135"/>
      <c r="P9" s="135"/>
      <c r="Q9" s="135"/>
      <c r="R9" s="135"/>
      <c r="S9" s="135"/>
      <c r="T9" s="135"/>
      <c r="U9" s="135"/>
      <c r="V9" s="135"/>
      <c r="W9" s="135"/>
      <c r="X9" s="135"/>
      <c r="Y9" s="135"/>
      <c r="Z9" s="135"/>
      <c r="AA9" s="135"/>
      <c r="AB9" s="135"/>
    </row>
    <row r="10" spans="1:28" x14ac:dyDescent="0.15">
      <c r="E10" s="9"/>
      <c r="F10" s="135"/>
      <c r="G10" s="135"/>
      <c r="H10" s="135"/>
      <c r="I10" s="135"/>
      <c r="J10" s="135"/>
      <c r="K10" s="135"/>
      <c r="L10" s="135"/>
      <c r="M10" s="135"/>
      <c r="N10" s="135"/>
      <c r="O10" s="135"/>
      <c r="P10" s="135"/>
      <c r="Q10" s="135"/>
      <c r="R10" s="135"/>
      <c r="S10" s="135"/>
      <c r="T10" s="135"/>
      <c r="U10" s="135"/>
      <c r="V10" s="135"/>
      <c r="W10" s="135"/>
      <c r="X10" s="135"/>
      <c r="Y10" s="135"/>
      <c r="Z10" s="135"/>
      <c r="AA10" s="135"/>
      <c r="AB10" s="135"/>
    </row>
    <row r="11" spans="1:28" x14ac:dyDescent="0.15">
      <c r="G11"/>
    </row>
    <row r="12" spans="1:28" x14ac:dyDescent="0.15">
      <c r="G12"/>
    </row>
    <row r="13" spans="1:28" x14ac:dyDescent="0.15">
      <c r="G13"/>
    </row>
    <row r="14" spans="1:28" x14ac:dyDescent="0.15">
      <c r="G14"/>
    </row>
    <row r="15" spans="1:28" x14ac:dyDescent="0.15">
      <c r="G15"/>
    </row>
    <row r="16" spans="1:28" x14ac:dyDescent="0.15">
      <c r="G16"/>
    </row>
    <row r="17" spans="7:7" x14ac:dyDescent="0.15">
      <c r="G17"/>
    </row>
    <row r="18" spans="7:7" x14ac:dyDescent="0.15">
      <c r="G18"/>
    </row>
    <row r="19" spans="7:7" x14ac:dyDescent="0.15">
      <c r="G19"/>
    </row>
    <row r="20" spans="7:7" x14ac:dyDescent="0.15">
      <c r="G20"/>
    </row>
    <row r="21" spans="7:7" x14ac:dyDescent="0.15">
      <c r="G21"/>
    </row>
    <row r="22" spans="7:7" x14ac:dyDescent="0.15">
      <c r="G22"/>
    </row>
    <row r="23" spans="7:7" x14ac:dyDescent="0.15">
      <c r="G23"/>
    </row>
    <row r="24" spans="7:7" x14ac:dyDescent="0.15">
      <c r="G24"/>
    </row>
    <row r="25" spans="7:7" x14ac:dyDescent="0.15">
      <c r="G25"/>
    </row>
    <row r="26" spans="7:7" x14ac:dyDescent="0.15">
      <c r="G26"/>
    </row>
    <row r="27" spans="7:7" x14ac:dyDescent="0.15">
      <c r="G27"/>
    </row>
    <row r="28" spans="7:7" x14ac:dyDescent="0.15">
      <c r="G28"/>
    </row>
    <row r="29" spans="7:7" x14ac:dyDescent="0.15">
      <c r="G29"/>
    </row>
    <row r="30" spans="7:7" x14ac:dyDescent="0.15">
      <c r="G30"/>
    </row>
    <row r="31" spans="7:7" x14ac:dyDescent="0.15">
      <c r="G31"/>
    </row>
  </sheetData>
  <dataConsolidate/>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8"/>
  <sheetViews>
    <sheetView workbookViewId="0"/>
  </sheetViews>
  <sheetFormatPr baseColWidth="10" defaultColWidth="11.5" defaultRowHeight="13" x14ac:dyDescent="0.15"/>
  <cols>
    <col min="1" max="2" width="11.5" style="2" customWidth="1"/>
    <col min="3" max="3" width="20" style="2" customWidth="1"/>
    <col min="4" max="4" width="43.1640625" style="2" customWidth="1"/>
    <col min="5" max="5" width="15.5" style="2" customWidth="1"/>
    <col min="6" max="9" width="11.5" style="2" customWidth="1"/>
    <col min="10" max="10" width="11.5" style="26" customWidth="1"/>
    <col min="11" max="11" width="11.5" style="2" customWidth="1"/>
    <col min="12" max="12" width="13" style="2" customWidth="1"/>
    <col min="13" max="16" width="11.5" style="2" customWidth="1"/>
    <col min="17" max="17" width="14.5" style="2" customWidth="1"/>
    <col min="18" max="24" width="11.5" style="2" customWidth="1"/>
  </cols>
  <sheetData>
    <row r="1" spans="1:24" x14ac:dyDescent="0.15">
      <c r="A1" s="140" t="s">
        <v>224</v>
      </c>
    </row>
    <row r="2" spans="1:24" ht="14" x14ac:dyDescent="0.2">
      <c r="A2" s="140" t="s">
        <v>225</v>
      </c>
      <c r="J2" s="151" t="s">
        <v>226</v>
      </c>
      <c r="K2" s="152"/>
      <c r="L2" s="152"/>
      <c r="M2" s="152"/>
      <c r="N2" s="153"/>
    </row>
    <row r="3" spans="1:24" ht="14" x14ac:dyDescent="0.2">
      <c r="A3" s="140"/>
      <c r="J3" s="151" t="s">
        <v>227</v>
      </c>
      <c r="K3" s="152"/>
      <c r="L3" s="152"/>
      <c r="M3" s="152"/>
      <c r="N3" s="154"/>
    </row>
    <row r="4" spans="1:24" s="159" customFormat="1" ht="14" x14ac:dyDescent="0.2">
      <c r="A4" s="155" t="s">
        <v>228</v>
      </c>
      <c r="B4" s="156"/>
      <c r="C4" s="157">
        <v>42846</v>
      </c>
      <c r="D4" s="155" t="s">
        <v>229</v>
      </c>
      <c r="E4" s="158"/>
      <c r="F4" s="158"/>
      <c r="G4" s="158"/>
      <c r="H4" s="158"/>
      <c r="J4" s="160" t="s">
        <v>230</v>
      </c>
      <c r="K4" s="161"/>
      <c r="L4" s="161"/>
      <c r="M4" s="162"/>
      <c r="N4" s="153"/>
      <c r="O4" s="158"/>
      <c r="P4" s="158"/>
      <c r="Q4" s="158"/>
      <c r="R4" s="158"/>
      <c r="S4" s="158"/>
      <c r="T4" s="158"/>
      <c r="U4" s="158"/>
      <c r="V4" s="158"/>
      <c r="W4" s="158"/>
      <c r="X4" s="158"/>
    </row>
    <row r="6" spans="1:24" ht="19" x14ac:dyDescent="0.25">
      <c r="A6" s="141" t="s">
        <v>231</v>
      </c>
      <c r="M6" s="3"/>
      <c r="Q6" s="25"/>
      <c r="R6" s="27"/>
      <c r="S6" s="27"/>
    </row>
    <row r="7" spans="1:24" ht="16.5" customHeight="1" x14ac:dyDescent="0.2">
      <c r="A7" s="28" t="s">
        <v>232</v>
      </c>
      <c r="M7" s="3"/>
    </row>
    <row r="8" spans="1:24" ht="16.5" customHeight="1" x14ac:dyDescent="0.2">
      <c r="A8" s="28"/>
      <c r="B8" s="140" t="s">
        <v>233</v>
      </c>
      <c r="M8" s="3"/>
    </row>
    <row r="9" spans="1:24" ht="16.5" customHeight="1" x14ac:dyDescent="0.2">
      <c r="A9" s="28"/>
      <c r="B9" s="140" t="s">
        <v>275</v>
      </c>
      <c r="M9" s="3"/>
    </row>
    <row r="10" spans="1:24" ht="16.5" customHeight="1" x14ac:dyDescent="0.2">
      <c r="A10" s="28" t="s">
        <v>276</v>
      </c>
      <c r="M10" s="187" t="s">
        <v>399</v>
      </c>
      <c r="Q10" s="25"/>
      <c r="R10" s="27"/>
      <c r="S10" s="27"/>
    </row>
    <row r="11" spans="1:24" s="29" customFormat="1" ht="20.25" customHeight="1" x14ac:dyDescent="0.2">
      <c r="A11" s="28" t="s">
        <v>234</v>
      </c>
      <c r="B11" s="30"/>
      <c r="C11" s="30"/>
      <c r="D11" s="30"/>
      <c r="E11" s="30"/>
      <c r="F11" s="30"/>
      <c r="G11" s="30"/>
      <c r="H11" s="30"/>
      <c r="I11" s="30"/>
      <c r="J11" s="32"/>
      <c r="K11" s="30"/>
      <c r="L11" s="30"/>
      <c r="M11" s="203"/>
      <c r="N11" s="30"/>
      <c r="O11" s="30"/>
      <c r="P11" s="30"/>
      <c r="Q11" s="31"/>
      <c r="R11" s="33"/>
      <c r="S11" s="33"/>
      <c r="T11" s="30"/>
      <c r="U11" s="30"/>
      <c r="V11" s="30"/>
      <c r="W11" s="30"/>
      <c r="X11" s="30"/>
    </row>
    <row r="12" spans="1:24" s="40" customFormat="1" ht="19.5" customHeight="1" x14ac:dyDescent="0.2">
      <c r="A12" s="34" t="s">
        <v>235</v>
      </c>
      <c r="B12" s="35"/>
      <c r="C12" s="35"/>
      <c r="D12" s="35"/>
      <c r="E12" s="35"/>
      <c r="F12" s="35"/>
      <c r="G12" s="35"/>
      <c r="H12" s="35"/>
      <c r="I12" s="35"/>
      <c r="J12" s="38"/>
      <c r="K12" s="35"/>
      <c r="L12" s="35"/>
      <c r="M12" s="36"/>
      <c r="N12" s="35"/>
      <c r="O12" s="35"/>
      <c r="P12" s="35"/>
      <c r="Q12" s="37"/>
      <c r="R12" s="39"/>
      <c r="S12" s="39"/>
      <c r="T12" s="35"/>
      <c r="U12" s="35"/>
      <c r="V12" s="35"/>
      <c r="W12" s="35"/>
      <c r="X12" s="35"/>
    </row>
    <row r="13" spans="1:24" s="40" customFormat="1" ht="19.5" customHeight="1" x14ac:dyDescent="0.2">
      <c r="A13" s="34" t="s">
        <v>236</v>
      </c>
      <c r="B13" s="35"/>
      <c r="C13" s="35"/>
      <c r="D13" s="35"/>
      <c r="E13" s="35"/>
      <c r="F13" s="35"/>
      <c r="G13" s="35"/>
      <c r="H13" s="35"/>
      <c r="I13" s="35"/>
      <c r="J13" s="38"/>
      <c r="K13" s="35"/>
      <c r="L13" s="35"/>
      <c r="M13" s="36"/>
      <c r="N13" s="35"/>
      <c r="O13" s="35"/>
      <c r="P13" s="35"/>
      <c r="Q13" s="37"/>
      <c r="R13" s="39"/>
      <c r="S13" s="39"/>
      <c r="T13" s="35"/>
      <c r="U13" s="35"/>
      <c r="V13" s="35"/>
      <c r="W13" s="35"/>
      <c r="X13" s="35"/>
    </row>
    <row r="14" spans="1:24" s="40" customFormat="1" ht="19.5" customHeight="1" x14ac:dyDescent="0.2">
      <c r="A14" s="35"/>
      <c r="B14" s="35"/>
      <c r="C14" s="35"/>
      <c r="D14" s="35"/>
      <c r="E14" s="35"/>
      <c r="F14" s="35"/>
      <c r="G14" s="35"/>
      <c r="H14" s="35"/>
      <c r="I14" s="35"/>
      <c r="J14" s="38"/>
      <c r="K14" s="35"/>
      <c r="L14" s="35"/>
      <c r="M14" s="36"/>
      <c r="N14" s="35"/>
      <c r="O14" s="35"/>
      <c r="P14" s="35"/>
      <c r="Q14" s="37"/>
      <c r="T14" s="35"/>
      <c r="U14" s="35"/>
      <c r="V14" s="35"/>
      <c r="W14" s="35"/>
      <c r="X14" s="35"/>
    </row>
    <row r="15" spans="1:24" s="45" customFormat="1" ht="19.5" customHeight="1" x14ac:dyDescent="0.2">
      <c r="D15" s="41"/>
      <c r="E15" s="41"/>
      <c r="F15" s="41"/>
      <c r="G15" s="41"/>
      <c r="H15" s="41"/>
      <c r="I15" s="41"/>
      <c r="J15" s="44"/>
      <c r="K15" s="41"/>
      <c r="L15" s="41"/>
      <c r="M15" s="42"/>
      <c r="N15" s="43"/>
      <c r="O15" s="43"/>
      <c r="Q15" s="163" t="s">
        <v>237</v>
      </c>
      <c r="R15" s="163" t="s">
        <v>238</v>
      </c>
      <c r="S15" s="163" t="s">
        <v>239</v>
      </c>
      <c r="T15" s="41"/>
      <c r="U15" s="41"/>
      <c r="V15" s="41"/>
      <c r="W15" s="41"/>
      <c r="X15" s="41"/>
    </row>
    <row r="16" spans="1:24" s="46" customFormat="1" ht="70" x14ac:dyDescent="0.15">
      <c r="C16" s="46" t="s">
        <v>240</v>
      </c>
      <c r="D16" s="46" t="s">
        <v>241</v>
      </c>
      <c r="E16" s="46" t="s">
        <v>242</v>
      </c>
      <c r="F16" s="46" t="s">
        <v>243</v>
      </c>
      <c r="J16" s="5"/>
      <c r="M16" s="4" t="s">
        <v>244</v>
      </c>
      <c r="N16" s="164" t="s">
        <v>245</v>
      </c>
      <c r="O16" s="4" t="s">
        <v>246</v>
      </c>
      <c r="P16" s="164" t="s">
        <v>247</v>
      </c>
      <c r="Q16" s="46" t="s">
        <v>248</v>
      </c>
      <c r="R16" s="165" t="s">
        <v>249</v>
      </c>
      <c r="S16" s="165" t="s">
        <v>249</v>
      </c>
      <c r="V16" s="6" t="s">
        <v>250</v>
      </c>
    </row>
    <row r="17" spans="1:24" s="47" customFormat="1" ht="70" x14ac:dyDescent="0.15">
      <c r="A17" s="166" t="s">
        <v>251</v>
      </c>
      <c r="B17" s="166" t="s">
        <v>252</v>
      </c>
      <c r="C17" s="47" t="s">
        <v>253</v>
      </c>
      <c r="D17" s="47" t="s">
        <v>254</v>
      </c>
      <c r="E17" s="47" t="s">
        <v>255</v>
      </c>
      <c r="F17" s="47" t="s">
        <v>256</v>
      </c>
      <c r="G17" s="47" t="s">
        <v>257</v>
      </c>
      <c r="H17" s="179" t="s">
        <v>258</v>
      </c>
      <c r="I17" s="192" t="s">
        <v>371</v>
      </c>
      <c r="J17" s="180" t="s">
        <v>259</v>
      </c>
      <c r="K17" s="179" t="s">
        <v>260</v>
      </c>
      <c r="L17" s="179" t="s">
        <v>261</v>
      </c>
      <c r="M17" s="167" t="s">
        <v>262</v>
      </c>
      <c r="N17" s="47" t="s">
        <v>263</v>
      </c>
      <c r="O17" s="47" t="s">
        <v>264</v>
      </c>
      <c r="P17" s="47" t="s">
        <v>265</v>
      </c>
      <c r="Q17" s="168" t="s">
        <v>266</v>
      </c>
      <c r="R17" s="169" t="s">
        <v>267</v>
      </c>
      <c r="S17" s="169" t="s">
        <v>268</v>
      </c>
      <c r="T17" s="47" t="s">
        <v>269</v>
      </c>
      <c r="U17" s="47" t="s">
        <v>270</v>
      </c>
      <c r="V17" s="47" t="s">
        <v>271</v>
      </c>
      <c r="W17" s="179" t="s">
        <v>400</v>
      </c>
      <c r="X17" s="47" t="s">
        <v>272</v>
      </c>
    </row>
    <row r="18" spans="1:24" s="48" customFormat="1" ht="14" x14ac:dyDescent="0.2">
      <c r="A18" s="194" t="s">
        <v>286</v>
      </c>
      <c r="B18" s="178" t="s">
        <v>286</v>
      </c>
      <c r="C18" s="175" t="s">
        <v>329</v>
      </c>
      <c r="D18" s="175" t="s">
        <v>330</v>
      </c>
      <c r="E18" s="176" t="s">
        <v>331</v>
      </c>
      <c r="F18" s="199">
        <v>-9999</v>
      </c>
      <c r="G18" s="2">
        <v>1056</v>
      </c>
      <c r="H18" s="2">
        <v>1</v>
      </c>
      <c r="I18" s="191">
        <v>21</v>
      </c>
      <c r="J18" s="2">
        <v>75</v>
      </c>
      <c r="K18" s="175">
        <v>4397</v>
      </c>
      <c r="L18" s="175" t="s">
        <v>372</v>
      </c>
      <c r="M18" s="182">
        <v>2016</v>
      </c>
      <c r="N18" s="175">
        <v>12</v>
      </c>
      <c r="O18" s="175">
        <v>27</v>
      </c>
      <c r="P18" s="189">
        <v>362</v>
      </c>
      <c r="Q18" s="183">
        <v>1229</v>
      </c>
      <c r="R18" s="184" t="s">
        <v>374</v>
      </c>
      <c r="S18" s="184" t="s">
        <v>375</v>
      </c>
      <c r="T18" s="175" t="s">
        <v>273</v>
      </c>
      <c r="U18" s="175" t="s">
        <v>274</v>
      </c>
      <c r="V18" s="175" t="s">
        <v>376</v>
      </c>
      <c r="W18" s="2">
        <v>2</v>
      </c>
      <c r="X18" s="170"/>
    </row>
    <row r="19" spans="1:24" ht="14" x14ac:dyDescent="0.2">
      <c r="A19" s="194" t="s">
        <v>287</v>
      </c>
      <c r="B19" s="178" t="s">
        <v>287</v>
      </c>
      <c r="C19" s="175" t="s">
        <v>329</v>
      </c>
      <c r="D19" s="193" t="s">
        <v>332</v>
      </c>
      <c r="E19" s="176" t="s">
        <v>331</v>
      </c>
      <c r="F19" s="199">
        <v>-9999</v>
      </c>
      <c r="G19" s="2">
        <v>1059</v>
      </c>
      <c r="H19" s="2">
        <v>1</v>
      </c>
      <c r="I19" s="191">
        <v>21</v>
      </c>
      <c r="J19" s="2">
        <v>75</v>
      </c>
      <c r="K19" s="181">
        <v>4397</v>
      </c>
      <c r="L19" s="175" t="s">
        <v>372</v>
      </c>
      <c r="M19" s="182">
        <v>2016</v>
      </c>
      <c r="N19" s="181">
        <v>12</v>
      </c>
      <c r="O19" s="181">
        <v>27</v>
      </c>
      <c r="P19" s="189">
        <v>362</v>
      </c>
      <c r="Q19" s="185">
        <v>1229</v>
      </c>
      <c r="R19" s="186" t="s">
        <v>374</v>
      </c>
      <c r="S19" s="186" t="s">
        <v>375</v>
      </c>
      <c r="T19" s="175" t="s">
        <v>273</v>
      </c>
      <c r="U19" s="175" t="s">
        <v>274</v>
      </c>
      <c r="V19" s="175" t="s">
        <v>376</v>
      </c>
      <c r="W19" s="2">
        <v>4</v>
      </c>
    </row>
    <row r="20" spans="1:24" ht="14" x14ac:dyDescent="0.2">
      <c r="A20" s="194" t="s">
        <v>288</v>
      </c>
      <c r="B20" s="178" t="s">
        <v>288</v>
      </c>
      <c r="C20" s="175" t="s">
        <v>329</v>
      </c>
      <c r="D20" s="175" t="s">
        <v>333</v>
      </c>
      <c r="E20" s="176" t="s">
        <v>331</v>
      </c>
      <c r="F20" s="199">
        <v>-9999</v>
      </c>
      <c r="G20" s="2">
        <v>1056</v>
      </c>
      <c r="H20" s="2">
        <v>1</v>
      </c>
      <c r="I20" s="191">
        <v>24</v>
      </c>
      <c r="J20" s="2">
        <v>3</v>
      </c>
      <c r="K20" s="181">
        <v>4397</v>
      </c>
      <c r="L20" s="175" t="s">
        <v>372</v>
      </c>
      <c r="M20" s="182">
        <v>2016</v>
      </c>
      <c r="N20" s="181">
        <v>12</v>
      </c>
      <c r="O20" s="181">
        <v>27</v>
      </c>
      <c r="P20" s="189">
        <v>362</v>
      </c>
      <c r="Q20" s="185">
        <v>1229</v>
      </c>
      <c r="R20" s="186" t="s">
        <v>374</v>
      </c>
      <c r="S20" s="186" t="s">
        <v>375</v>
      </c>
      <c r="T20" s="175" t="s">
        <v>273</v>
      </c>
      <c r="U20" s="175" t="s">
        <v>274</v>
      </c>
      <c r="V20" s="175" t="s">
        <v>376</v>
      </c>
      <c r="W20" s="2">
        <v>6</v>
      </c>
    </row>
    <row r="21" spans="1:24" ht="14" x14ac:dyDescent="0.2">
      <c r="A21" s="194" t="s">
        <v>289</v>
      </c>
      <c r="B21" s="178" t="s">
        <v>289</v>
      </c>
      <c r="C21" s="175" t="s">
        <v>329</v>
      </c>
      <c r="D21" s="175" t="s">
        <v>334</v>
      </c>
      <c r="E21" s="176" t="s">
        <v>331</v>
      </c>
      <c r="F21" s="199">
        <v>-9999</v>
      </c>
      <c r="G21" s="2">
        <v>1074</v>
      </c>
      <c r="H21" s="2">
        <v>2</v>
      </c>
      <c r="I21" s="191">
        <v>5</v>
      </c>
      <c r="J21" s="2">
        <v>35</v>
      </c>
      <c r="K21" s="2">
        <v>3650</v>
      </c>
      <c r="L21" s="175" t="s">
        <v>372</v>
      </c>
      <c r="M21" s="182">
        <v>2016</v>
      </c>
      <c r="N21" s="2">
        <v>12</v>
      </c>
      <c r="O21" s="2">
        <v>28</v>
      </c>
      <c r="P21" s="190">
        <v>363</v>
      </c>
      <c r="Q21" s="2">
        <v>613</v>
      </c>
      <c r="R21" s="2" t="s">
        <v>377</v>
      </c>
      <c r="S21" s="2" t="s">
        <v>378</v>
      </c>
      <c r="T21" s="175" t="s">
        <v>273</v>
      </c>
      <c r="U21" s="175" t="s">
        <v>274</v>
      </c>
      <c r="V21" s="175" t="s">
        <v>376</v>
      </c>
      <c r="W21" s="2">
        <v>5</v>
      </c>
    </row>
    <row r="22" spans="1:24" ht="14" x14ac:dyDescent="0.2">
      <c r="A22" s="194" t="s">
        <v>290</v>
      </c>
      <c r="B22" s="178" t="s">
        <v>290</v>
      </c>
      <c r="C22" s="175" t="s">
        <v>329</v>
      </c>
      <c r="D22" s="175" t="s">
        <v>335</v>
      </c>
      <c r="E22" s="176" t="s">
        <v>331</v>
      </c>
      <c r="F22" s="199">
        <v>-9999</v>
      </c>
      <c r="G22" s="2">
        <v>1056</v>
      </c>
      <c r="H22" s="2">
        <v>2</v>
      </c>
      <c r="I22" s="191">
        <v>5</v>
      </c>
      <c r="J22" s="2">
        <v>35</v>
      </c>
      <c r="K22" s="181">
        <v>3650</v>
      </c>
      <c r="L22" s="175" t="s">
        <v>372</v>
      </c>
      <c r="M22" s="182">
        <v>2016</v>
      </c>
      <c r="N22" s="181">
        <v>12</v>
      </c>
      <c r="O22" s="181">
        <v>28</v>
      </c>
      <c r="P22" s="190">
        <v>363</v>
      </c>
      <c r="Q22" s="181">
        <v>613</v>
      </c>
      <c r="R22" s="181" t="s">
        <v>377</v>
      </c>
      <c r="S22" s="181" t="s">
        <v>378</v>
      </c>
      <c r="T22" s="175" t="s">
        <v>273</v>
      </c>
      <c r="U22" s="175" t="s">
        <v>274</v>
      </c>
      <c r="V22" s="175" t="s">
        <v>376</v>
      </c>
      <c r="W22" s="2">
        <v>6</v>
      </c>
    </row>
    <row r="23" spans="1:24" ht="14" x14ac:dyDescent="0.2">
      <c r="A23" s="194" t="s">
        <v>291</v>
      </c>
      <c r="B23" s="178" t="s">
        <v>291</v>
      </c>
      <c r="C23" s="175" t="s">
        <v>329</v>
      </c>
      <c r="D23" s="175" t="s">
        <v>336</v>
      </c>
      <c r="E23" s="176" t="s">
        <v>331</v>
      </c>
      <c r="F23" s="199">
        <v>-9999</v>
      </c>
      <c r="G23" s="2">
        <v>1056</v>
      </c>
      <c r="H23" s="2">
        <v>2</v>
      </c>
      <c r="I23" s="191">
        <v>15</v>
      </c>
      <c r="J23" s="2">
        <v>5</v>
      </c>
      <c r="K23" s="181">
        <v>3650</v>
      </c>
      <c r="L23" s="175" t="s">
        <v>372</v>
      </c>
      <c r="M23" s="182">
        <v>2016</v>
      </c>
      <c r="N23" s="181">
        <v>12</v>
      </c>
      <c r="O23" s="181">
        <v>28</v>
      </c>
      <c r="P23" s="190">
        <v>363</v>
      </c>
      <c r="Q23" s="181">
        <v>613</v>
      </c>
      <c r="R23" s="181" t="s">
        <v>377</v>
      </c>
      <c r="S23" s="181" t="s">
        <v>378</v>
      </c>
      <c r="T23" s="175" t="s">
        <v>273</v>
      </c>
      <c r="U23" s="175" t="s">
        <v>274</v>
      </c>
      <c r="V23" s="175" t="s">
        <v>376</v>
      </c>
      <c r="W23" s="2">
        <v>2</v>
      </c>
    </row>
    <row r="24" spans="1:24" ht="14" x14ac:dyDescent="0.2">
      <c r="A24" s="194" t="s">
        <v>292</v>
      </c>
      <c r="B24" s="178" t="s">
        <v>292</v>
      </c>
      <c r="C24" s="181" t="s">
        <v>329</v>
      </c>
      <c r="D24" s="181" t="s">
        <v>403</v>
      </c>
      <c r="E24" s="195" t="s">
        <v>331</v>
      </c>
      <c r="F24" s="199">
        <v>-9999</v>
      </c>
      <c r="G24" s="190">
        <v>1</v>
      </c>
      <c r="H24" s="198">
        <v>-9999</v>
      </c>
      <c r="I24" s="196" t="s">
        <v>373</v>
      </c>
      <c r="J24" s="198">
        <v>-9999</v>
      </c>
      <c r="K24" s="201">
        <v>-9999</v>
      </c>
      <c r="L24" s="197">
        <v>-9999</v>
      </c>
      <c r="M24" s="198">
        <v>-9999</v>
      </c>
      <c r="N24" s="201">
        <v>-9999</v>
      </c>
      <c r="O24" s="201">
        <v>-9999</v>
      </c>
      <c r="P24" s="198">
        <v>-9999</v>
      </c>
      <c r="Q24" s="201">
        <v>-9999</v>
      </c>
      <c r="R24" s="201">
        <v>-9999</v>
      </c>
      <c r="S24" s="201">
        <v>-9999</v>
      </c>
      <c r="T24" s="197">
        <v>-9999</v>
      </c>
      <c r="U24" s="197">
        <v>-9999</v>
      </c>
      <c r="V24" s="197">
        <v>-9999</v>
      </c>
      <c r="W24" s="198">
        <v>-9999</v>
      </c>
    </row>
    <row r="25" spans="1:24" ht="14" x14ac:dyDescent="0.2">
      <c r="A25" s="194" t="s">
        <v>293</v>
      </c>
      <c r="B25" s="178" t="s">
        <v>293</v>
      </c>
      <c r="C25" s="175" t="s">
        <v>329</v>
      </c>
      <c r="D25" s="175" t="s">
        <v>338</v>
      </c>
      <c r="E25" s="176" t="s">
        <v>331</v>
      </c>
      <c r="F25" s="199">
        <v>-9999</v>
      </c>
      <c r="G25" s="2">
        <v>1074</v>
      </c>
      <c r="H25" s="2">
        <v>4</v>
      </c>
      <c r="I25" s="191">
        <v>10</v>
      </c>
      <c r="J25" s="2">
        <v>5</v>
      </c>
      <c r="K25" s="181">
        <v>4098</v>
      </c>
      <c r="L25" s="175" t="s">
        <v>372</v>
      </c>
      <c r="M25" s="182">
        <v>2016</v>
      </c>
      <c r="N25" s="181">
        <v>12</v>
      </c>
      <c r="O25" s="181">
        <v>29</v>
      </c>
      <c r="P25" s="190">
        <v>364</v>
      </c>
      <c r="Q25" s="181">
        <v>330</v>
      </c>
      <c r="R25" s="181" t="s">
        <v>379</v>
      </c>
      <c r="S25" s="181" t="s">
        <v>380</v>
      </c>
      <c r="T25" s="175" t="s">
        <v>273</v>
      </c>
      <c r="U25" s="175" t="s">
        <v>274</v>
      </c>
      <c r="V25" s="175" t="s">
        <v>376</v>
      </c>
      <c r="W25" s="2">
        <v>5</v>
      </c>
    </row>
    <row r="26" spans="1:24" ht="14" x14ac:dyDescent="0.2">
      <c r="A26" s="194" t="s">
        <v>294</v>
      </c>
      <c r="B26" s="178" t="s">
        <v>294</v>
      </c>
      <c r="C26" s="175" t="s">
        <v>329</v>
      </c>
      <c r="D26" s="175" t="s">
        <v>339</v>
      </c>
      <c r="E26" s="176" t="s">
        <v>331</v>
      </c>
      <c r="F26" s="199">
        <v>-9999</v>
      </c>
      <c r="G26" s="2">
        <v>1056</v>
      </c>
      <c r="H26" s="2">
        <v>4</v>
      </c>
      <c r="I26" s="191">
        <v>10</v>
      </c>
      <c r="J26" s="2">
        <v>5</v>
      </c>
      <c r="K26" s="181">
        <v>4098</v>
      </c>
      <c r="L26" s="175" t="s">
        <v>372</v>
      </c>
      <c r="M26" s="182">
        <v>2016</v>
      </c>
      <c r="N26" s="181">
        <v>12</v>
      </c>
      <c r="O26" s="181">
        <v>29</v>
      </c>
      <c r="P26" s="190">
        <v>364</v>
      </c>
      <c r="Q26" s="181">
        <v>330</v>
      </c>
      <c r="R26" s="181" t="s">
        <v>379</v>
      </c>
      <c r="S26" s="181" t="s">
        <v>380</v>
      </c>
      <c r="T26" s="175" t="s">
        <v>273</v>
      </c>
      <c r="U26" s="175" t="s">
        <v>274</v>
      </c>
      <c r="V26" s="175" t="s">
        <v>376</v>
      </c>
      <c r="W26" s="2">
        <v>6</v>
      </c>
    </row>
    <row r="27" spans="1:24" ht="14" x14ac:dyDescent="0.2">
      <c r="A27" s="194" t="s">
        <v>295</v>
      </c>
      <c r="B27" s="178" t="s">
        <v>295</v>
      </c>
      <c r="C27" s="175" t="s">
        <v>329</v>
      </c>
      <c r="D27" s="2" t="s">
        <v>340</v>
      </c>
      <c r="E27" s="176" t="s">
        <v>331</v>
      </c>
      <c r="F27" s="199">
        <v>-9999</v>
      </c>
      <c r="G27" s="2">
        <v>1056</v>
      </c>
      <c r="H27" s="2">
        <v>6</v>
      </c>
      <c r="I27" s="191">
        <v>8</v>
      </c>
      <c r="J27" s="26">
        <v>40</v>
      </c>
      <c r="K27" s="2">
        <v>3294</v>
      </c>
      <c r="L27" s="175" t="s">
        <v>372</v>
      </c>
      <c r="M27" s="2">
        <v>2016</v>
      </c>
      <c r="N27" s="2">
        <v>12</v>
      </c>
      <c r="O27" s="2">
        <v>29</v>
      </c>
      <c r="P27" s="190">
        <v>364</v>
      </c>
      <c r="Q27" s="2">
        <v>2140</v>
      </c>
      <c r="R27" s="2" t="s">
        <v>381</v>
      </c>
      <c r="S27" s="2" t="s">
        <v>382</v>
      </c>
      <c r="T27" s="181" t="s">
        <v>273</v>
      </c>
      <c r="U27" s="181" t="s">
        <v>274</v>
      </c>
      <c r="V27" s="181" t="s">
        <v>376</v>
      </c>
      <c r="W27" s="2">
        <v>2</v>
      </c>
    </row>
    <row r="28" spans="1:24" ht="14" x14ac:dyDescent="0.2">
      <c r="A28" s="194" t="s">
        <v>296</v>
      </c>
      <c r="B28" s="178" t="s">
        <v>296</v>
      </c>
      <c r="C28" s="175" t="s">
        <v>329</v>
      </c>
      <c r="D28" s="2" t="s">
        <v>341</v>
      </c>
      <c r="E28" s="176" t="s">
        <v>331</v>
      </c>
      <c r="F28" s="199">
        <v>-9999</v>
      </c>
      <c r="G28" s="2">
        <v>1074</v>
      </c>
      <c r="H28" s="2">
        <v>6</v>
      </c>
      <c r="I28" s="191">
        <v>14</v>
      </c>
      <c r="J28" s="26">
        <v>3</v>
      </c>
      <c r="K28" s="181">
        <v>3294</v>
      </c>
      <c r="L28" s="175" t="s">
        <v>372</v>
      </c>
      <c r="M28" s="181">
        <v>2016</v>
      </c>
      <c r="N28" s="181">
        <v>12</v>
      </c>
      <c r="O28" s="181">
        <v>29</v>
      </c>
      <c r="P28" s="190">
        <v>364</v>
      </c>
      <c r="Q28" s="181">
        <v>2140</v>
      </c>
      <c r="R28" s="181" t="s">
        <v>381</v>
      </c>
      <c r="S28" s="181" t="s">
        <v>382</v>
      </c>
      <c r="T28" s="181" t="s">
        <v>273</v>
      </c>
      <c r="U28" s="181" t="s">
        <v>274</v>
      </c>
      <c r="V28" s="181" t="s">
        <v>376</v>
      </c>
      <c r="W28" s="2">
        <v>5</v>
      </c>
    </row>
    <row r="29" spans="1:24" ht="14" x14ac:dyDescent="0.2">
      <c r="A29" s="194" t="s">
        <v>297</v>
      </c>
      <c r="B29" s="178" t="s">
        <v>297</v>
      </c>
      <c r="C29" s="175" t="s">
        <v>329</v>
      </c>
      <c r="D29" s="2" t="s">
        <v>342</v>
      </c>
      <c r="E29" s="176" t="s">
        <v>331</v>
      </c>
      <c r="F29" s="199">
        <v>-9999</v>
      </c>
      <c r="G29" s="2">
        <v>1056</v>
      </c>
      <c r="H29" s="2">
        <v>6</v>
      </c>
      <c r="I29" s="191">
        <v>14</v>
      </c>
      <c r="J29" s="26">
        <v>3</v>
      </c>
      <c r="K29" s="181">
        <v>3294</v>
      </c>
      <c r="L29" s="175" t="s">
        <v>372</v>
      </c>
      <c r="M29" s="181">
        <v>2016</v>
      </c>
      <c r="N29" s="181">
        <v>12</v>
      </c>
      <c r="O29" s="181">
        <v>29</v>
      </c>
      <c r="P29" s="190">
        <v>364</v>
      </c>
      <c r="Q29" s="181">
        <v>2140</v>
      </c>
      <c r="R29" s="181" t="s">
        <v>381</v>
      </c>
      <c r="S29" s="181" t="s">
        <v>382</v>
      </c>
      <c r="T29" s="181" t="s">
        <v>273</v>
      </c>
      <c r="U29" s="181" t="s">
        <v>274</v>
      </c>
      <c r="V29" s="181" t="s">
        <v>376</v>
      </c>
      <c r="W29" s="2">
        <v>6</v>
      </c>
    </row>
    <row r="30" spans="1:24" ht="14" x14ac:dyDescent="0.2">
      <c r="A30" s="194" t="s">
        <v>298</v>
      </c>
      <c r="B30" s="178" t="s">
        <v>298</v>
      </c>
      <c r="C30" s="175" t="s">
        <v>329</v>
      </c>
      <c r="D30" s="2" t="s">
        <v>343</v>
      </c>
      <c r="E30" s="176" t="s">
        <v>331</v>
      </c>
      <c r="F30" s="199">
        <v>-9999</v>
      </c>
      <c r="G30" s="190">
        <v>1</v>
      </c>
      <c r="H30" s="2">
        <v>6</v>
      </c>
      <c r="I30" s="191" t="s">
        <v>373</v>
      </c>
      <c r="J30" s="198">
        <v>-9999</v>
      </c>
      <c r="K30" s="198">
        <v>-9999</v>
      </c>
      <c r="L30" s="175" t="s">
        <v>372</v>
      </c>
      <c r="M30" s="201">
        <v>-9999</v>
      </c>
      <c r="N30" s="201">
        <v>-9999</v>
      </c>
      <c r="O30" s="201">
        <v>-9999</v>
      </c>
      <c r="P30" s="201">
        <v>-9999</v>
      </c>
      <c r="Q30" s="201">
        <v>-9999</v>
      </c>
      <c r="R30" s="201">
        <v>-9999</v>
      </c>
      <c r="S30" s="201">
        <v>-9999</v>
      </c>
      <c r="T30" s="181" t="s">
        <v>273</v>
      </c>
      <c r="U30" s="181" t="s">
        <v>274</v>
      </c>
      <c r="V30" s="181" t="s">
        <v>376</v>
      </c>
      <c r="W30" s="2" t="s">
        <v>373</v>
      </c>
    </row>
    <row r="31" spans="1:24" ht="14" x14ac:dyDescent="0.2">
      <c r="A31" s="194" t="s">
        <v>299</v>
      </c>
      <c r="B31" s="178" t="s">
        <v>299</v>
      </c>
      <c r="C31" s="175" t="s">
        <v>329</v>
      </c>
      <c r="D31" s="2" t="s">
        <v>344</v>
      </c>
      <c r="E31" s="176" t="s">
        <v>331</v>
      </c>
      <c r="F31" s="199">
        <v>-9999</v>
      </c>
      <c r="G31" s="2">
        <v>1056</v>
      </c>
      <c r="H31" s="2">
        <v>14</v>
      </c>
      <c r="I31" s="191">
        <v>2</v>
      </c>
      <c r="J31" s="26">
        <v>75</v>
      </c>
      <c r="K31" s="2">
        <v>3600</v>
      </c>
      <c r="L31" s="175" t="s">
        <v>372</v>
      </c>
      <c r="M31" s="2">
        <v>2017</v>
      </c>
      <c r="N31" s="2">
        <v>1</v>
      </c>
      <c r="O31" s="2">
        <v>1</v>
      </c>
      <c r="P31" s="2">
        <v>1</v>
      </c>
      <c r="Q31" s="198">
        <v>-9999</v>
      </c>
      <c r="R31" s="2" t="s">
        <v>383</v>
      </c>
      <c r="S31" s="2" t="s">
        <v>384</v>
      </c>
      <c r="T31" s="181" t="s">
        <v>273</v>
      </c>
      <c r="U31" s="181" t="s">
        <v>274</v>
      </c>
      <c r="V31" s="181" t="s">
        <v>376</v>
      </c>
      <c r="W31" s="2">
        <v>2</v>
      </c>
    </row>
    <row r="32" spans="1:24" ht="14" x14ac:dyDescent="0.2">
      <c r="A32" s="194" t="s">
        <v>300</v>
      </c>
      <c r="B32" s="178" t="s">
        <v>300</v>
      </c>
      <c r="C32" s="175" t="s">
        <v>329</v>
      </c>
      <c r="D32" s="2" t="s">
        <v>345</v>
      </c>
      <c r="E32" s="176" t="s">
        <v>331</v>
      </c>
      <c r="F32" s="199">
        <v>-9999</v>
      </c>
      <c r="G32" s="2">
        <v>1074</v>
      </c>
      <c r="H32" s="2">
        <v>14</v>
      </c>
      <c r="I32" s="191">
        <v>9</v>
      </c>
      <c r="J32" s="26">
        <v>3</v>
      </c>
      <c r="K32" s="181">
        <v>3600</v>
      </c>
      <c r="L32" s="175" t="s">
        <v>372</v>
      </c>
      <c r="M32" s="181">
        <v>2017</v>
      </c>
      <c r="N32" s="181">
        <v>1</v>
      </c>
      <c r="O32" s="181">
        <v>1</v>
      </c>
      <c r="P32" s="181">
        <v>1</v>
      </c>
      <c r="Q32" s="201">
        <v>-9999</v>
      </c>
      <c r="R32" s="181" t="s">
        <v>383</v>
      </c>
      <c r="S32" s="181" t="s">
        <v>384</v>
      </c>
      <c r="T32" s="181" t="s">
        <v>273</v>
      </c>
      <c r="U32" s="181" t="s">
        <v>274</v>
      </c>
      <c r="V32" s="181" t="s">
        <v>376</v>
      </c>
      <c r="W32" s="2">
        <v>5</v>
      </c>
    </row>
    <row r="33" spans="1:23" ht="14" x14ac:dyDescent="0.2">
      <c r="A33" s="194" t="s">
        <v>301</v>
      </c>
      <c r="B33" s="178" t="s">
        <v>301</v>
      </c>
      <c r="C33" s="175" t="s">
        <v>329</v>
      </c>
      <c r="D33" s="2" t="s">
        <v>346</v>
      </c>
      <c r="E33" s="176" t="s">
        <v>331</v>
      </c>
      <c r="F33" s="199">
        <v>-9999</v>
      </c>
      <c r="G33" s="2">
        <v>1056</v>
      </c>
      <c r="H33" s="2">
        <v>14</v>
      </c>
      <c r="I33" s="191">
        <v>9</v>
      </c>
      <c r="J33" s="26">
        <v>3</v>
      </c>
      <c r="K33" s="181">
        <v>3600</v>
      </c>
      <c r="L33" s="175" t="s">
        <v>372</v>
      </c>
      <c r="M33" s="181">
        <v>2017</v>
      </c>
      <c r="N33" s="181">
        <v>1</v>
      </c>
      <c r="O33" s="181">
        <v>1</v>
      </c>
      <c r="P33" s="181">
        <v>1</v>
      </c>
      <c r="Q33" s="201">
        <v>-9999</v>
      </c>
      <c r="R33" s="181" t="s">
        <v>383</v>
      </c>
      <c r="S33" s="181" t="s">
        <v>384</v>
      </c>
      <c r="T33" s="181" t="s">
        <v>273</v>
      </c>
      <c r="U33" s="181" t="s">
        <v>274</v>
      </c>
      <c r="V33" s="181" t="s">
        <v>376</v>
      </c>
      <c r="W33" s="2">
        <v>6</v>
      </c>
    </row>
    <row r="34" spans="1:23" ht="14" x14ac:dyDescent="0.2">
      <c r="A34" s="194" t="s">
        <v>302</v>
      </c>
      <c r="B34" s="178" t="s">
        <v>302</v>
      </c>
      <c r="C34" s="175" t="s">
        <v>329</v>
      </c>
      <c r="D34" s="2" t="s">
        <v>347</v>
      </c>
      <c r="E34" s="176" t="s">
        <v>331</v>
      </c>
      <c r="F34" s="199">
        <v>-9999</v>
      </c>
      <c r="G34" s="190">
        <v>1</v>
      </c>
      <c r="H34" s="2">
        <v>14</v>
      </c>
      <c r="I34" s="191" t="s">
        <v>373</v>
      </c>
      <c r="J34" s="198">
        <v>-9999</v>
      </c>
      <c r="K34" s="198">
        <v>-9999</v>
      </c>
      <c r="L34" s="175" t="s">
        <v>372</v>
      </c>
      <c r="M34" s="201">
        <v>-9999</v>
      </c>
      <c r="N34" s="201">
        <v>-9999</v>
      </c>
      <c r="O34" s="201">
        <v>-9999</v>
      </c>
      <c r="P34" s="201">
        <v>-9999</v>
      </c>
      <c r="Q34" s="201">
        <v>-9999</v>
      </c>
      <c r="R34" s="201">
        <v>-9999</v>
      </c>
      <c r="S34" s="201">
        <v>-9999</v>
      </c>
      <c r="T34" s="181" t="s">
        <v>273</v>
      </c>
      <c r="U34" s="181" t="s">
        <v>274</v>
      </c>
      <c r="V34" s="181" t="s">
        <v>376</v>
      </c>
      <c r="W34" s="2" t="s">
        <v>373</v>
      </c>
    </row>
    <row r="35" spans="1:23" ht="14" x14ac:dyDescent="0.2">
      <c r="A35" s="194" t="s">
        <v>303</v>
      </c>
      <c r="B35" s="178" t="s">
        <v>303</v>
      </c>
      <c r="C35" s="175" t="s">
        <v>329</v>
      </c>
      <c r="D35" s="2" t="s">
        <v>348</v>
      </c>
      <c r="E35" s="176" t="s">
        <v>331</v>
      </c>
      <c r="F35" s="199">
        <v>-9999</v>
      </c>
      <c r="G35" s="2">
        <v>1056</v>
      </c>
      <c r="H35" s="2">
        <v>15</v>
      </c>
      <c r="I35" s="191">
        <v>4</v>
      </c>
      <c r="J35" s="26">
        <v>55</v>
      </c>
      <c r="K35" s="2">
        <v>4285</v>
      </c>
      <c r="L35" s="175" t="s">
        <v>372</v>
      </c>
      <c r="M35" s="2">
        <v>2017</v>
      </c>
      <c r="N35" s="2">
        <v>1</v>
      </c>
      <c r="O35" s="2">
        <v>2</v>
      </c>
      <c r="P35" s="2">
        <v>2</v>
      </c>
      <c r="Q35" s="2">
        <v>2203</v>
      </c>
      <c r="R35" s="2" t="s">
        <v>385</v>
      </c>
      <c r="S35" s="2" t="s">
        <v>386</v>
      </c>
      <c r="T35" s="181" t="s">
        <v>273</v>
      </c>
      <c r="U35" s="181" t="s">
        <v>274</v>
      </c>
      <c r="V35" s="181" t="s">
        <v>376</v>
      </c>
      <c r="W35" s="2">
        <v>2</v>
      </c>
    </row>
    <row r="36" spans="1:23" ht="14" x14ac:dyDescent="0.2">
      <c r="A36" s="194" t="s">
        <v>304</v>
      </c>
      <c r="B36" s="178" t="s">
        <v>304</v>
      </c>
      <c r="C36" s="175" t="s">
        <v>329</v>
      </c>
      <c r="D36" s="2" t="s">
        <v>349</v>
      </c>
      <c r="E36" s="176" t="s">
        <v>331</v>
      </c>
      <c r="F36" s="199">
        <v>-9999</v>
      </c>
      <c r="G36" s="2">
        <v>1059</v>
      </c>
      <c r="H36" s="2">
        <v>15</v>
      </c>
      <c r="I36" s="191">
        <v>4</v>
      </c>
      <c r="J36" s="26">
        <v>55</v>
      </c>
      <c r="K36" s="181">
        <v>4285</v>
      </c>
      <c r="L36" s="175" t="s">
        <v>372</v>
      </c>
      <c r="M36" s="181">
        <v>2017</v>
      </c>
      <c r="N36" s="181">
        <v>1</v>
      </c>
      <c r="O36" s="181">
        <v>2</v>
      </c>
      <c r="P36" s="181">
        <v>2</v>
      </c>
      <c r="Q36" s="181">
        <v>2203</v>
      </c>
      <c r="R36" s="181" t="s">
        <v>385</v>
      </c>
      <c r="S36" s="181" t="s">
        <v>386</v>
      </c>
      <c r="T36" s="181" t="s">
        <v>273</v>
      </c>
      <c r="U36" s="181" t="s">
        <v>274</v>
      </c>
      <c r="V36" s="181" t="s">
        <v>376</v>
      </c>
      <c r="W36" s="2">
        <v>3</v>
      </c>
    </row>
    <row r="37" spans="1:23" ht="14" x14ac:dyDescent="0.2">
      <c r="A37" s="194" t="s">
        <v>305</v>
      </c>
      <c r="B37" s="178" t="s">
        <v>305</v>
      </c>
      <c r="C37" s="175" t="s">
        <v>329</v>
      </c>
      <c r="D37" s="2" t="s">
        <v>350</v>
      </c>
      <c r="E37" s="176" t="s">
        <v>331</v>
      </c>
      <c r="F37" s="199">
        <v>-9999</v>
      </c>
      <c r="G37" s="2">
        <v>1056</v>
      </c>
      <c r="H37" s="2">
        <v>15</v>
      </c>
      <c r="I37" s="191">
        <v>5</v>
      </c>
      <c r="J37" s="26">
        <v>55</v>
      </c>
      <c r="K37" s="181">
        <v>4285</v>
      </c>
      <c r="L37" s="175" t="s">
        <v>372</v>
      </c>
      <c r="M37" s="181">
        <v>2017</v>
      </c>
      <c r="N37" s="181">
        <v>1</v>
      </c>
      <c r="O37" s="181">
        <v>2</v>
      </c>
      <c r="P37" s="181">
        <v>2</v>
      </c>
      <c r="Q37" s="181">
        <v>2203</v>
      </c>
      <c r="R37" s="181" t="s">
        <v>385</v>
      </c>
      <c r="S37" s="181" t="s">
        <v>386</v>
      </c>
      <c r="T37" s="181" t="s">
        <v>273</v>
      </c>
      <c r="U37" s="181" t="s">
        <v>274</v>
      </c>
      <c r="V37" s="181" t="s">
        <v>376</v>
      </c>
      <c r="W37" s="2">
        <v>6</v>
      </c>
    </row>
    <row r="38" spans="1:23" ht="14" x14ac:dyDescent="0.2">
      <c r="A38" s="194" t="s">
        <v>306</v>
      </c>
      <c r="B38" s="178" t="s">
        <v>306</v>
      </c>
      <c r="C38" s="175" t="s">
        <v>329</v>
      </c>
      <c r="D38" s="2" t="s">
        <v>351</v>
      </c>
      <c r="E38" s="176" t="s">
        <v>331</v>
      </c>
      <c r="F38" s="199">
        <v>-9999</v>
      </c>
      <c r="G38" s="190">
        <v>1</v>
      </c>
      <c r="H38" s="2">
        <v>15</v>
      </c>
      <c r="I38" s="202">
        <v>-9999</v>
      </c>
      <c r="J38" s="198">
        <v>-9999</v>
      </c>
      <c r="K38" s="198">
        <v>-9999</v>
      </c>
      <c r="L38" s="198">
        <v>-9999</v>
      </c>
      <c r="M38" s="198">
        <v>-9999</v>
      </c>
      <c r="N38" s="198">
        <v>-9999</v>
      </c>
      <c r="O38" s="198">
        <v>-9999</v>
      </c>
      <c r="P38" s="198">
        <v>-9999</v>
      </c>
      <c r="Q38" s="198">
        <v>-9999</v>
      </c>
      <c r="R38" s="198">
        <v>-9999</v>
      </c>
      <c r="S38" s="198">
        <v>-9999</v>
      </c>
      <c r="T38" s="181" t="s">
        <v>273</v>
      </c>
      <c r="U38" s="181" t="s">
        <v>274</v>
      </c>
      <c r="V38" s="181" t="s">
        <v>376</v>
      </c>
      <c r="W38" s="2" t="s">
        <v>401</v>
      </c>
    </row>
    <row r="39" spans="1:23" ht="14" x14ac:dyDescent="0.2">
      <c r="A39" s="194" t="s">
        <v>307</v>
      </c>
      <c r="B39" s="178" t="s">
        <v>307</v>
      </c>
      <c r="C39" s="175" t="s">
        <v>329</v>
      </c>
      <c r="D39" s="2" t="s">
        <v>352</v>
      </c>
      <c r="E39" s="176" t="s">
        <v>331</v>
      </c>
      <c r="F39" s="199">
        <v>-9999</v>
      </c>
      <c r="G39" s="2">
        <v>1056</v>
      </c>
      <c r="H39" s="2">
        <v>16</v>
      </c>
      <c r="I39" s="191">
        <v>5</v>
      </c>
      <c r="J39" s="26">
        <v>35</v>
      </c>
      <c r="K39" s="2">
        <v>4512</v>
      </c>
      <c r="L39" s="175" t="s">
        <v>372</v>
      </c>
      <c r="M39" s="2">
        <v>2017</v>
      </c>
      <c r="N39" s="2">
        <v>1</v>
      </c>
      <c r="O39" s="2">
        <v>4</v>
      </c>
      <c r="P39" s="2">
        <v>4</v>
      </c>
      <c r="Q39" s="2">
        <v>333</v>
      </c>
      <c r="R39" s="2" t="s">
        <v>387</v>
      </c>
      <c r="S39" s="2" t="s">
        <v>388</v>
      </c>
      <c r="T39" s="181" t="s">
        <v>273</v>
      </c>
      <c r="U39" s="181" t="s">
        <v>274</v>
      </c>
      <c r="V39" s="181" t="s">
        <v>376</v>
      </c>
      <c r="W39" s="2">
        <v>2</v>
      </c>
    </row>
    <row r="40" spans="1:23" ht="14" x14ac:dyDescent="0.2">
      <c r="A40" s="194" t="s">
        <v>308</v>
      </c>
      <c r="B40" s="178" t="s">
        <v>308</v>
      </c>
      <c r="C40" s="175" t="s">
        <v>329</v>
      </c>
      <c r="D40" s="2" t="s">
        <v>353</v>
      </c>
      <c r="E40" s="176" t="s">
        <v>331</v>
      </c>
      <c r="F40" s="199">
        <v>-9999</v>
      </c>
      <c r="G40" s="2">
        <v>1059</v>
      </c>
      <c r="H40" s="2">
        <v>16</v>
      </c>
      <c r="I40" s="191">
        <v>14</v>
      </c>
      <c r="J40" s="26">
        <v>6</v>
      </c>
      <c r="K40" s="181">
        <v>4512</v>
      </c>
      <c r="L40" s="175" t="s">
        <v>372</v>
      </c>
      <c r="M40" s="181">
        <v>2017</v>
      </c>
      <c r="N40" s="181">
        <v>1</v>
      </c>
      <c r="O40" s="181">
        <v>4</v>
      </c>
      <c r="P40" s="181">
        <v>4</v>
      </c>
      <c r="Q40" s="181">
        <v>333</v>
      </c>
      <c r="R40" s="181" t="s">
        <v>387</v>
      </c>
      <c r="S40" s="181" t="s">
        <v>388</v>
      </c>
      <c r="T40" s="181" t="s">
        <v>273</v>
      </c>
      <c r="U40" s="181" t="s">
        <v>274</v>
      </c>
      <c r="V40" s="181" t="s">
        <v>376</v>
      </c>
      <c r="W40" s="2">
        <v>4</v>
      </c>
    </row>
    <row r="41" spans="1:23" ht="14" x14ac:dyDescent="0.2">
      <c r="A41" s="194" t="s">
        <v>309</v>
      </c>
      <c r="B41" s="178" t="s">
        <v>309</v>
      </c>
      <c r="C41" s="175" t="s">
        <v>329</v>
      </c>
      <c r="D41" s="2" t="s">
        <v>353</v>
      </c>
      <c r="E41" s="176" t="s">
        <v>331</v>
      </c>
      <c r="F41" s="199">
        <v>-9999</v>
      </c>
      <c r="G41" s="2">
        <v>1059</v>
      </c>
      <c r="H41" s="2">
        <v>16</v>
      </c>
      <c r="I41" s="191">
        <v>14</v>
      </c>
      <c r="J41" s="26">
        <v>6</v>
      </c>
      <c r="K41" s="181">
        <v>4512</v>
      </c>
      <c r="L41" s="175" t="s">
        <v>372</v>
      </c>
      <c r="M41" s="181">
        <v>2017</v>
      </c>
      <c r="N41" s="181">
        <v>1</v>
      </c>
      <c r="O41" s="181">
        <v>4</v>
      </c>
      <c r="P41" s="181">
        <v>4</v>
      </c>
      <c r="Q41" s="181">
        <v>333</v>
      </c>
      <c r="R41" s="181" t="s">
        <v>387</v>
      </c>
      <c r="S41" s="181" t="s">
        <v>388</v>
      </c>
      <c r="T41" s="181" t="s">
        <v>273</v>
      </c>
      <c r="U41" s="181" t="s">
        <v>274</v>
      </c>
      <c r="V41" s="181" t="s">
        <v>376</v>
      </c>
      <c r="W41" s="2">
        <v>4</v>
      </c>
    </row>
    <row r="42" spans="1:23" ht="14" x14ac:dyDescent="0.2">
      <c r="A42" s="194" t="s">
        <v>310</v>
      </c>
      <c r="B42" s="178" t="s">
        <v>310</v>
      </c>
      <c r="C42" s="175" t="s">
        <v>329</v>
      </c>
      <c r="D42" s="2" t="s">
        <v>354</v>
      </c>
      <c r="E42" s="176" t="s">
        <v>331</v>
      </c>
      <c r="F42" s="199">
        <v>-9999</v>
      </c>
      <c r="G42" s="2">
        <v>1056</v>
      </c>
      <c r="H42" s="2">
        <v>16</v>
      </c>
      <c r="I42" s="191">
        <v>14</v>
      </c>
      <c r="J42" s="26">
        <v>6</v>
      </c>
      <c r="K42" s="181">
        <v>4512</v>
      </c>
      <c r="L42" s="175" t="s">
        <v>372</v>
      </c>
      <c r="M42" s="181">
        <v>2017</v>
      </c>
      <c r="N42" s="181">
        <v>1</v>
      </c>
      <c r="O42" s="181">
        <v>4</v>
      </c>
      <c r="P42" s="181">
        <v>4</v>
      </c>
      <c r="Q42" s="181">
        <v>333</v>
      </c>
      <c r="R42" s="181" t="s">
        <v>387</v>
      </c>
      <c r="S42" s="181" t="s">
        <v>388</v>
      </c>
      <c r="T42" s="181" t="s">
        <v>273</v>
      </c>
      <c r="U42" s="181" t="s">
        <v>274</v>
      </c>
      <c r="V42" s="181" t="s">
        <v>376</v>
      </c>
      <c r="W42" s="2">
        <v>6</v>
      </c>
    </row>
    <row r="43" spans="1:23" ht="14" x14ac:dyDescent="0.2">
      <c r="A43" s="194" t="s">
        <v>311</v>
      </c>
      <c r="B43" s="178" t="s">
        <v>311</v>
      </c>
      <c r="C43" s="175" t="s">
        <v>329</v>
      </c>
      <c r="D43" s="2" t="s">
        <v>355</v>
      </c>
      <c r="E43" s="176" t="s">
        <v>331</v>
      </c>
      <c r="F43" s="199">
        <v>-9999</v>
      </c>
      <c r="G43" s="2">
        <v>1056</v>
      </c>
      <c r="H43" s="2">
        <v>17</v>
      </c>
      <c r="I43" s="191">
        <v>6</v>
      </c>
      <c r="J43" s="26">
        <v>35</v>
      </c>
      <c r="K43" s="2">
        <v>4010</v>
      </c>
      <c r="L43" s="175" t="s">
        <v>372</v>
      </c>
      <c r="M43" s="2">
        <v>2017</v>
      </c>
      <c r="N43" s="2">
        <v>1</v>
      </c>
      <c r="O43" s="2">
        <v>5</v>
      </c>
      <c r="P43" s="2">
        <v>5</v>
      </c>
      <c r="Q43" s="2">
        <v>1647</v>
      </c>
      <c r="R43" s="2" t="s">
        <v>389</v>
      </c>
      <c r="S43" s="2" t="s">
        <v>390</v>
      </c>
      <c r="T43" s="181" t="s">
        <v>273</v>
      </c>
      <c r="U43" s="181" t="s">
        <v>274</v>
      </c>
      <c r="V43" s="181" t="s">
        <v>376</v>
      </c>
      <c r="W43" s="2">
        <v>2</v>
      </c>
    </row>
    <row r="44" spans="1:23" ht="14" x14ac:dyDescent="0.2">
      <c r="A44" s="194" t="s">
        <v>312</v>
      </c>
      <c r="B44" s="178" t="s">
        <v>312</v>
      </c>
      <c r="C44" s="175" t="s">
        <v>329</v>
      </c>
      <c r="D44" s="2" t="s">
        <v>356</v>
      </c>
      <c r="E44" s="176" t="s">
        <v>331</v>
      </c>
      <c r="F44" s="199">
        <v>-9999</v>
      </c>
      <c r="G44" s="2">
        <v>1059</v>
      </c>
      <c r="H44" s="2">
        <v>17</v>
      </c>
      <c r="I44" s="191">
        <v>6</v>
      </c>
      <c r="J44" s="26">
        <v>35</v>
      </c>
      <c r="K44" s="181">
        <v>4010</v>
      </c>
      <c r="L44" s="175" t="s">
        <v>372</v>
      </c>
      <c r="M44" s="181">
        <v>2017</v>
      </c>
      <c r="N44" s="181">
        <v>1</v>
      </c>
      <c r="O44" s="181">
        <v>5</v>
      </c>
      <c r="P44" s="181">
        <v>5</v>
      </c>
      <c r="Q44" s="181">
        <v>1647</v>
      </c>
      <c r="R44" s="181" t="s">
        <v>389</v>
      </c>
      <c r="S44" s="181" t="s">
        <v>390</v>
      </c>
      <c r="T44" s="181" t="s">
        <v>273</v>
      </c>
      <c r="U44" s="181" t="s">
        <v>274</v>
      </c>
      <c r="V44" s="181" t="s">
        <v>376</v>
      </c>
      <c r="W44" s="2">
        <v>3</v>
      </c>
    </row>
    <row r="45" spans="1:23" ht="14" x14ac:dyDescent="0.2">
      <c r="A45" s="194" t="s">
        <v>313</v>
      </c>
      <c r="B45" s="178" t="s">
        <v>313</v>
      </c>
      <c r="C45" s="175" t="s">
        <v>329</v>
      </c>
      <c r="D45" s="2" t="s">
        <v>357</v>
      </c>
      <c r="E45" s="176" t="s">
        <v>331</v>
      </c>
      <c r="F45" s="199">
        <v>-9999</v>
      </c>
      <c r="G45" s="2">
        <v>1056</v>
      </c>
      <c r="H45" s="2">
        <v>17</v>
      </c>
      <c r="I45" s="191">
        <v>14</v>
      </c>
      <c r="J45" s="26">
        <v>3</v>
      </c>
      <c r="K45" s="181">
        <v>4010</v>
      </c>
      <c r="L45" s="175" t="s">
        <v>372</v>
      </c>
      <c r="M45" s="181">
        <v>2017</v>
      </c>
      <c r="N45" s="181">
        <v>1</v>
      </c>
      <c r="O45" s="181">
        <v>5</v>
      </c>
      <c r="P45" s="181">
        <v>5</v>
      </c>
      <c r="Q45" s="181">
        <v>1647</v>
      </c>
      <c r="R45" s="181" t="s">
        <v>389</v>
      </c>
      <c r="S45" s="181" t="s">
        <v>390</v>
      </c>
      <c r="T45" s="181" t="s">
        <v>273</v>
      </c>
      <c r="U45" s="181" t="s">
        <v>274</v>
      </c>
      <c r="V45" s="181" t="s">
        <v>376</v>
      </c>
      <c r="W45" s="2">
        <v>6</v>
      </c>
    </row>
    <row r="46" spans="1:23" ht="14" x14ac:dyDescent="0.2">
      <c r="A46" s="194" t="s">
        <v>314</v>
      </c>
      <c r="B46" s="178" t="s">
        <v>314</v>
      </c>
      <c r="C46" s="175" t="s">
        <v>329</v>
      </c>
      <c r="D46" s="177" t="s">
        <v>358</v>
      </c>
      <c r="E46" s="176" t="s">
        <v>331</v>
      </c>
      <c r="F46" s="199">
        <v>-9999</v>
      </c>
      <c r="G46" s="190">
        <v>1</v>
      </c>
      <c r="H46" s="2">
        <v>17</v>
      </c>
      <c r="I46" s="202">
        <v>-9999</v>
      </c>
      <c r="J46" s="198">
        <v>-9999</v>
      </c>
      <c r="K46" s="198">
        <v>-9999</v>
      </c>
      <c r="L46" s="198">
        <v>-9999</v>
      </c>
      <c r="M46" s="198">
        <v>-9999</v>
      </c>
      <c r="N46" s="198">
        <v>-9999</v>
      </c>
      <c r="O46" s="198">
        <v>-9999</v>
      </c>
      <c r="P46" s="198">
        <v>-9999</v>
      </c>
      <c r="Q46" s="198">
        <v>-9999</v>
      </c>
      <c r="R46" s="198">
        <v>-9999</v>
      </c>
      <c r="S46" s="198">
        <v>-9999</v>
      </c>
      <c r="T46" s="181" t="s">
        <v>273</v>
      </c>
      <c r="U46" s="181" t="s">
        <v>274</v>
      </c>
      <c r="V46" s="181" t="s">
        <v>376</v>
      </c>
      <c r="W46" s="2" t="s">
        <v>373</v>
      </c>
    </row>
    <row r="47" spans="1:23" ht="14" x14ac:dyDescent="0.2">
      <c r="A47" s="194" t="s">
        <v>315</v>
      </c>
      <c r="B47" s="178" t="s">
        <v>315</v>
      </c>
      <c r="C47" s="175" t="s">
        <v>329</v>
      </c>
      <c r="D47" s="177" t="s">
        <v>358</v>
      </c>
      <c r="E47" s="176" t="s">
        <v>331</v>
      </c>
      <c r="F47" s="199">
        <v>-9999</v>
      </c>
      <c r="G47" s="2">
        <v>1060</v>
      </c>
      <c r="H47" s="2">
        <v>18</v>
      </c>
      <c r="I47" s="191">
        <v>7</v>
      </c>
      <c r="J47" s="26">
        <v>35</v>
      </c>
      <c r="K47" s="2">
        <v>4050</v>
      </c>
      <c r="L47" s="175" t="s">
        <v>372</v>
      </c>
      <c r="M47" s="2">
        <v>2017</v>
      </c>
      <c r="N47" s="2">
        <v>1</v>
      </c>
      <c r="O47" s="2">
        <v>8</v>
      </c>
      <c r="P47" s="2">
        <v>8</v>
      </c>
      <c r="Q47" s="2">
        <v>1815</v>
      </c>
      <c r="R47" s="2" t="s">
        <v>391</v>
      </c>
      <c r="S47" s="2" t="s">
        <v>392</v>
      </c>
      <c r="T47" s="181" t="s">
        <v>273</v>
      </c>
      <c r="U47" s="181" t="s">
        <v>274</v>
      </c>
      <c r="V47" s="181" t="s">
        <v>376</v>
      </c>
      <c r="W47" s="2">
        <v>1</v>
      </c>
    </row>
    <row r="48" spans="1:23" ht="14" x14ac:dyDescent="0.2">
      <c r="A48" s="194" t="s">
        <v>316</v>
      </c>
      <c r="B48" s="178" t="s">
        <v>316</v>
      </c>
      <c r="C48" s="175" t="s">
        <v>329</v>
      </c>
      <c r="D48" s="2" t="s">
        <v>359</v>
      </c>
      <c r="E48" s="176" t="s">
        <v>331</v>
      </c>
      <c r="F48" s="199">
        <v>-9999</v>
      </c>
      <c r="G48" s="2">
        <v>1059</v>
      </c>
      <c r="H48" s="2">
        <v>18</v>
      </c>
      <c r="I48" s="191">
        <v>7</v>
      </c>
      <c r="J48" s="26">
        <v>35</v>
      </c>
      <c r="K48" s="181">
        <v>4050</v>
      </c>
      <c r="L48" s="175" t="s">
        <v>372</v>
      </c>
      <c r="M48" s="181">
        <v>2017</v>
      </c>
      <c r="N48" s="181">
        <v>1</v>
      </c>
      <c r="O48" s="181">
        <v>8</v>
      </c>
      <c r="P48" s="181">
        <v>8</v>
      </c>
      <c r="Q48" s="181">
        <v>1815</v>
      </c>
      <c r="R48" s="181" t="s">
        <v>391</v>
      </c>
      <c r="S48" s="181" t="s">
        <v>392</v>
      </c>
      <c r="T48" s="181" t="s">
        <v>273</v>
      </c>
      <c r="U48" s="181" t="s">
        <v>274</v>
      </c>
      <c r="V48" s="181" t="s">
        <v>376</v>
      </c>
      <c r="W48" s="2">
        <v>3</v>
      </c>
    </row>
    <row r="49" spans="1:23" ht="14" x14ac:dyDescent="0.2">
      <c r="A49" s="194" t="s">
        <v>317</v>
      </c>
      <c r="B49" s="178" t="s">
        <v>317</v>
      </c>
      <c r="C49" s="175" t="s">
        <v>329</v>
      </c>
      <c r="D49" s="2" t="s">
        <v>360</v>
      </c>
      <c r="E49" s="176" t="s">
        <v>331</v>
      </c>
      <c r="F49" s="199">
        <v>-9999</v>
      </c>
      <c r="G49" s="2">
        <v>1074</v>
      </c>
      <c r="H49" s="2">
        <v>18</v>
      </c>
      <c r="I49" s="191">
        <v>14</v>
      </c>
      <c r="J49" s="26">
        <v>7</v>
      </c>
      <c r="K49" s="181">
        <v>4050</v>
      </c>
      <c r="L49" s="175" t="s">
        <v>372</v>
      </c>
      <c r="M49" s="181">
        <v>2017</v>
      </c>
      <c r="N49" s="181">
        <v>1</v>
      </c>
      <c r="O49" s="181">
        <v>8</v>
      </c>
      <c r="P49" s="181">
        <v>8</v>
      </c>
      <c r="Q49" s="181">
        <v>1815</v>
      </c>
      <c r="R49" s="181" t="s">
        <v>391</v>
      </c>
      <c r="S49" s="181" t="s">
        <v>392</v>
      </c>
      <c r="T49" s="181" t="s">
        <v>273</v>
      </c>
      <c r="U49" s="181" t="s">
        <v>274</v>
      </c>
      <c r="V49" s="181" t="s">
        <v>376</v>
      </c>
      <c r="W49" s="2">
        <v>5</v>
      </c>
    </row>
    <row r="50" spans="1:23" ht="14" x14ac:dyDescent="0.2">
      <c r="A50" s="194" t="s">
        <v>318</v>
      </c>
      <c r="B50" s="178" t="s">
        <v>318</v>
      </c>
      <c r="C50" s="175" t="s">
        <v>329</v>
      </c>
      <c r="D50" s="2" t="s">
        <v>361</v>
      </c>
      <c r="E50" s="176" t="s">
        <v>331</v>
      </c>
      <c r="F50" s="199">
        <v>-9999</v>
      </c>
      <c r="G50" s="2">
        <v>1056</v>
      </c>
      <c r="H50" s="2">
        <v>19</v>
      </c>
      <c r="I50" s="191">
        <v>7</v>
      </c>
      <c r="J50" s="26">
        <v>69.5</v>
      </c>
      <c r="K50" s="2">
        <v>4350</v>
      </c>
      <c r="L50" s="175" t="s">
        <v>372</v>
      </c>
      <c r="M50" s="2">
        <v>2017</v>
      </c>
      <c r="N50" s="2">
        <v>1</v>
      </c>
      <c r="O50" s="2">
        <v>9</v>
      </c>
      <c r="P50" s="2">
        <v>9</v>
      </c>
      <c r="Q50" s="2">
        <v>2030</v>
      </c>
      <c r="R50" s="2" t="s">
        <v>393</v>
      </c>
      <c r="S50" s="2" t="s">
        <v>394</v>
      </c>
      <c r="T50" s="181" t="s">
        <v>273</v>
      </c>
      <c r="U50" s="181" t="s">
        <v>274</v>
      </c>
      <c r="V50" s="181" t="s">
        <v>376</v>
      </c>
      <c r="W50" s="2">
        <v>2</v>
      </c>
    </row>
    <row r="51" spans="1:23" ht="14" x14ac:dyDescent="0.2">
      <c r="A51" s="194" t="s">
        <v>319</v>
      </c>
      <c r="B51" s="178" t="s">
        <v>319</v>
      </c>
      <c r="C51" s="175" t="s">
        <v>329</v>
      </c>
      <c r="D51" s="2" t="s">
        <v>362</v>
      </c>
      <c r="E51" s="176" t="s">
        <v>331</v>
      </c>
      <c r="F51" s="199">
        <v>-9999</v>
      </c>
      <c r="G51" s="2">
        <v>1059</v>
      </c>
      <c r="H51" s="2">
        <v>19</v>
      </c>
      <c r="I51" s="191">
        <v>7</v>
      </c>
      <c r="J51" s="26">
        <v>69.5</v>
      </c>
      <c r="K51" s="181">
        <v>4350</v>
      </c>
      <c r="L51" s="175" t="s">
        <v>372</v>
      </c>
      <c r="M51" s="181">
        <v>2017</v>
      </c>
      <c r="N51" s="181">
        <v>1</v>
      </c>
      <c r="O51" s="181">
        <v>9</v>
      </c>
      <c r="P51" s="181">
        <v>9</v>
      </c>
      <c r="Q51" s="181">
        <v>2030</v>
      </c>
      <c r="R51" s="181" t="s">
        <v>393</v>
      </c>
      <c r="S51" s="181" t="s">
        <v>394</v>
      </c>
      <c r="T51" s="181" t="s">
        <v>273</v>
      </c>
      <c r="U51" s="181" t="s">
        <v>274</v>
      </c>
      <c r="V51" s="181" t="s">
        <v>376</v>
      </c>
      <c r="W51" s="2">
        <v>3</v>
      </c>
    </row>
    <row r="52" spans="1:23" ht="14" x14ac:dyDescent="0.2">
      <c r="A52" s="194" t="s">
        <v>320</v>
      </c>
      <c r="B52" s="178" t="s">
        <v>320</v>
      </c>
      <c r="C52" s="175" t="s">
        <v>329</v>
      </c>
      <c r="D52" s="2" t="s">
        <v>363</v>
      </c>
      <c r="E52" s="176" t="s">
        <v>331</v>
      </c>
      <c r="F52" s="199">
        <v>-9999</v>
      </c>
      <c r="G52" s="2">
        <v>1059</v>
      </c>
      <c r="H52" s="2">
        <v>19</v>
      </c>
      <c r="I52" s="191">
        <v>14</v>
      </c>
      <c r="J52" s="26">
        <v>1.6</v>
      </c>
      <c r="K52" s="181">
        <v>4350</v>
      </c>
      <c r="L52" s="175" t="s">
        <v>372</v>
      </c>
      <c r="M52" s="181">
        <v>2017</v>
      </c>
      <c r="N52" s="181">
        <v>1</v>
      </c>
      <c r="O52" s="181">
        <v>9</v>
      </c>
      <c r="P52" s="181">
        <v>9</v>
      </c>
      <c r="Q52" s="181">
        <v>2030</v>
      </c>
      <c r="R52" s="181" t="s">
        <v>393</v>
      </c>
      <c r="S52" s="181" t="s">
        <v>394</v>
      </c>
      <c r="T52" s="181" t="s">
        <v>273</v>
      </c>
      <c r="U52" s="181" t="s">
        <v>274</v>
      </c>
      <c r="V52" s="181" t="s">
        <v>376</v>
      </c>
      <c r="W52" s="2">
        <v>4</v>
      </c>
    </row>
    <row r="53" spans="1:23" ht="14" x14ac:dyDescent="0.2">
      <c r="A53" s="194" t="s">
        <v>321</v>
      </c>
      <c r="B53" s="178" t="s">
        <v>321</v>
      </c>
      <c r="C53" s="175" t="s">
        <v>329</v>
      </c>
      <c r="D53" s="2" t="s">
        <v>364</v>
      </c>
      <c r="E53" s="176" t="s">
        <v>331</v>
      </c>
      <c r="F53" s="199">
        <v>-9999</v>
      </c>
      <c r="G53" s="190">
        <v>1</v>
      </c>
      <c r="H53" s="198">
        <v>-9999</v>
      </c>
      <c r="I53" s="202">
        <v>-9999</v>
      </c>
      <c r="J53" s="198">
        <v>-9999</v>
      </c>
      <c r="K53" s="198">
        <v>-9999</v>
      </c>
      <c r="L53" s="198">
        <v>-9999</v>
      </c>
      <c r="M53" s="198">
        <v>-9999</v>
      </c>
      <c r="N53" s="198">
        <v>-9999</v>
      </c>
      <c r="O53" s="198">
        <v>-9999</v>
      </c>
      <c r="P53" s="198">
        <v>-9999</v>
      </c>
      <c r="Q53" s="198">
        <v>-9999</v>
      </c>
      <c r="R53" s="198">
        <v>-9999</v>
      </c>
      <c r="S53" s="198">
        <v>-9999</v>
      </c>
      <c r="T53" s="181" t="s">
        <v>273</v>
      </c>
      <c r="U53" s="181" t="s">
        <v>274</v>
      </c>
      <c r="V53" s="181" t="s">
        <v>376</v>
      </c>
      <c r="W53" s="2" t="s">
        <v>402</v>
      </c>
    </row>
    <row r="54" spans="1:23" ht="14" x14ac:dyDescent="0.2">
      <c r="A54" s="194" t="s">
        <v>322</v>
      </c>
      <c r="B54" s="178" t="s">
        <v>322</v>
      </c>
      <c r="C54" s="175" t="s">
        <v>329</v>
      </c>
      <c r="D54" s="2" t="s">
        <v>365</v>
      </c>
      <c r="E54" s="176" t="s">
        <v>331</v>
      </c>
      <c r="F54" s="199">
        <v>-9999</v>
      </c>
      <c r="G54" s="2">
        <v>1056</v>
      </c>
      <c r="H54" s="2">
        <v>20</v>
      </c>
      <c r="I54" s="191">
        <v>4</v>
      </c>
      <c r="J54" s="26">
        <v>60.1</v>
      </c>
      <c r="K54" s="2">
        <v>4200</v>
      </c>
      <c r="L54" s="175" t="s">
        <v>372</v>
      </c>
      <c r="M54" s="2">
        <v>2017</v>
      </c>
      <c r="N54" s="2">
        <v>1</v>
      </c>
      <c r="O54" s="2">
        <v>11</v>
      </c>
      <c r="P54" s="2">
        <v>11</v>
      </c>
      <c r="Q54" s="2">
        <v>630</v>
      </c>
      <c r="R54" s="2" t="s">
        <v>395</v>
      </c>
      <c r="S54" s="2" t="s">
        <v>396</v>
      </c>
      <c r="T54" s="181" t="s">
        <v>273</v>
      </c>
      <c r="U54" s="181" t="s">
        <v>274</v>
      </c>
      <c r="V54" s="181" t="s">
        <v>376</v>
      </c>
      <c r="W54" s="2">
        <v>2</v>
      </c>
    </row>
    <row r="55" spans="1:23" ht="14" x14ac:dyDescent="0.2">
      <c r="A55" s="194" t="s">
        <v>323</v>
      </c>
      <c r="B55" s="178" t="s">
        <v>323</v>
      </c>
      <c r="C55" s="175" t="s">
        <v>329</v>
      </c>
      <c r="D55" s="2" t="s">
        <v>366</v>
      </c>
      <c r="E55" s="176" t="s">
        <v>331</v>
      </c>
      <c r="F55" s="199">
        <v>-9999</v>
      </c>
      <c r="G55" s="2">
        <v>1059</v>
      </c>
      <c r="H55" s="2">
        <v>20</v>
      </c>
      <c r="I55" s="191">
        <v>15</v>
      </c>
      <c r="J55" s="26">
        <v>1.4</v>
      </c>
      <c r="K55" s="181">
        <v>4200</v>
      </c>
      <c r="L55" s="175" t="s">
        <v>372</v>
      </c>
      <c r="M55" s="181">
        <v>2017</v>
      </c>
      <c r="N55" s="181">
        <v>1</v>
      </c>
      <c r="O55" s="181">
        <v>11</v>
      </c>
      <c r="P55" s="181">
        <v>11</v>
      </c>
      <c r="Q55" s="181">
        <v>630</v>
      </c>
      <c r="R55" s="181" t="s">
        <v>395</v>
      </c>
      <c r="S55" s="181" t="s">
        <v>396</v>
      </c>
      <c r="T55" s="181" t="s">
        <v>273</v>
      </c>
      <c r="U55" s="181" t="s">
        <v>274</v>
      </c>
      <c r="V55" s="181" t="s">
        <v>376</v>
      </c>
      <c r="W55" s="2">
        <v>4</v>
      </c>
    </row>
    <row r="56" spans="1:23" ht="14" x14ac:dyDescent="0.2">
      <c r="A56" s="194" t="s">
        <v>324</v>
      </c>
      <c r="B56" s="178" t="s">
        <v>324</v>
      </c>
      <c r="C56" s="175" t="s">
        <v>329</v>
      </c>
      <c r="D56" s="2" t="s">
        <v>367</v>
      </c>
      <c r="E56" s="176" t="s">
        <v>331</v>
      </c>
      <c r="F56" s="199">
        <v>-9999</v>
      </c>
      <c r="G56" s="2">
        <v>1056</v>
      </c>
      <c r="H56" s="2">
        <v>20</v>
      </c>
      <c r="I56" s="191">
        <v>15</v>
      </c>
      <c r="J56" s="26">
        <v>1.4</v>
      </c>
      <c r="K56" s="181">
        <v>4200</v>
      </c>
      <c r="L56" s="175" t="s">
        <v>372</v>
      </c>
      <c r="M56" s="181">
        <v>2017</v>
      </c>
      <c r="N56" s="181">
        <v>1</v>
      </c>
      <c r="O56" s="181">
        <v>11</v>
      </c>
      <c r="P56" s="181">
        <v>11</v>
      </c>
      <c r="Q56" s="181">
        <v>630</v>
      </c>
      <c r="R56" s="181" t="s">
        <v>395</v>
      </c>
      <c r="S56" s="181" t="s">
        <v>396</v>
      </c>
      <c r="T56" s="181" t="s">
        <v>273</v>
      </c>
      <c r="U56" s="181" t="s">
        <v>274</v>
      </c>
      <c r="V56" s="181" t="s">
        <v>376</v>
      </c>
      <c r="W56" s="2">
        <v>6</v>
      </c>
    </row>
    <row r="57" spans="1:23" ht="14" x14ac:dyDescent="0.2">
      <c r="A57" s="194" t="s">
        <v>325</v>
      </c>
      <c r="B57" s="178" t="s">
        <v>325</v>
      </c>
      <c r="C57" s="175" t="s">
        <v>329</v>
      </c>
      <c r="D57" s="2" t="s">
        <v>368</v>
      </c>
      <c r="E57" s="176" t="s">
        <v>331</v>
      </c>
      <c r="F57" s="199">
        <v>-9999</v>
      </c>
      <c r="G57" s="2">
        <v>1056</v>
      </c>
      <c r="H57" s="2">
        <v>24</v>
      </c>
      <c r="I57" s="191">
        <v>7</v>
      </c>
      <c r="J57" s="26">
        <v>20</v>
      </c>
      <c r="K57" s="2">
        <v>3541</v>
      </c>
      <c r="L57" s="175" t="s">
        <v>372</v>
      </c>
      <c r="M57" s="2">
        <v>2017</v>
      </c>
      <c r="N57" s="2">
        <v>1</v>
      </c>
      <c r="O57" s="2">
        <v>12</v>
      </c>
      <c r="P57" s="2">
        <v>12</v>
      </c>
      <c r="Q57" s="2">
        <v>1910</v>
      </c>
      <c r="R57" s="2" t="s">
        <v>397</v>
      </c>
      <c r="S57" s="2" t="s">
        <v>398</v>
      </c>
      <c r="T57" s="181" t="s">
        <v>273</v>
      </c>
      <c r="U57" s="181" t="s">
        <v>274</v>
      </c>
      <c r="V57" s="181" t="s">
        <v>376</v>
      </c>
      <c r="W57" s="2">
        <v>2</v>
      </c>
    </row>
    <row r="58" spans="1:23" ht="14" x14ac:dyDescent="0.2">
      <c r="A58" s="194" t="s">
        <v>326</v>
      </c>
      <c r="B58" s="178" t="s">
        <v>326</v>
      </c>
      <c r="C58" s="175" t="s">
        <v>329</v>
      </c>
      <c r="D58" s="2" t="s">
        <v>369</v>
      </c>
      <c r="E58" s="176" t="s">
        <v>331</v>
      </c>
      <c r="F58" s="199">
        <v>-9999</v>
      </c>
      <c r="G58" s="2">
        <v>1059</v>
      </c>
      <c r="H58" s="2">
        <v>24</v>
      </c>
      <c r="I58" s="191">
        <v>14</v>
      </c>
      <c r="J58" s="26">
        <v>2</v>
      </c>
      <c r="K58" s="181">
        <v>3541</v>
      </c>
      <c r="L58" s="175" t="s">
        <v>372</v>
      </c>
      <c r="M58" s="181">
        <v>2017</v>
      </c>
      <c r="N58" s="181">
        <v>1</v>
      </c>
      <c r="O58" s="181">
        <v>12</v>
      </c>
      <c r="P58" s="181">
        <v>12</v>
      </c>
      <c r="Q58" s="181">
        <v>1910</v>
      </c>
      <c r="R58" s="181" t="s">
        <v>397</v>
      </c>
      <c r="S58" s="181" t="s">
        <v>398</v>
      </c>
      <c r="T58" s="181" t="s">
        <v>273</v>
      </c>
      <c r="U58" s="181" t="s">
        <v>274</v>
      </c>
      <c r="V58" s="181" t="s">
        <v>376</v>
      </c>
      <c r="W58" s="2">
        <v>4</v>
      </c>
    </row>
    <row r="59" spans="1:23" ht="14" x14ac:dyDescent="0.2">
      <c r="A59" s="194" t="s">
        <v>327</v>
      </c>
      <c r="B59" s="178" t="s">
        <v>327</v>
      </c>
      <c r="C59" s="175" t="s">
        <v>329</v>
      </c>
      <c r="D59" s="2" t="s">
        <v>370</v>
      </c>
      <c r="E59" s="176" t="s">
        <v>331</v>
      </c>
      <c r="F59" s="199">
        <v>-9999</v>
      </c>
      <c r="G59" s="2">
        <v>1056</v>
      </c>
      <c r="H59" s="2">
        <v>24</v>
      </c>
      <c r="I59" s="191">
        <v>14</v>
      </c>
      <c r="J59" s="26">
        <v>2</v>
      </c>
      <c r="K59" s="181">
        <v>3541</v>
      </c>
      <c r="L59" s="175" t="s">
        <v>372</v>
      </c>
      <c r="M59" s="181">
        <v>2017</v>
      </c>
      <c r="N59" s="181">
        <v>1</v>
      </c>
      <c r="O59" s="181">
        <v>12</v>
      </c>
      <c r="P59" s="181">
        <v>12</v>
      </c>
      <c r="Q59" s="181">
        <v>1910</v>
      </c>
      <c r="R59" s="181" t="s">
        <v>397</v>
      </c>
      <c r="S59" s="181" t="s">
        <v>398</v>
      </c>
      <c r="T59" s="181" t="s">
        <v>273</v>
      </c>
      <c r="U59" s="181" t="s">
        <v>274</v>
      </c>
      <c r="V59" s="181" t="s">
        <v>376</v>
      </c>
      <c r="W59" s="2">
        <v>6</v>
      </c>
    </row>
    <row r="60" spans="1:23" ht="14" x14ac:dyDescent="0.2">
      <c r="A60" s="194" t="s">
        <v>328</v>
      </c>
      <c r="B60" s="178" t="s">
        <v>328</v>
      </c>
      <c r="C60" s="175" t="s">
        <v>329</v>
      </c>
      <c r="D60" s="175" t="s">
        <v>337</v>
      </c>
      <c r="E60" s="176" t="s">
        <v>331</v>
      </c>
      <c r="F60" s="199">
        <v>-9999</v>
      </c>
      <c r="G60" s="2">
        <v>1056</v>
      </c>
      <c r="H60" s="2">
        <v>4</v>
      </c>
      <c r="I60" s="191">
        <v>4</v>
      </c>
      <c r="J60" s="2">
        <v>30</v>
      </c>
      <c r="K60" s="2">
        <v>4098</v>
      </c>
      <c r="L60" s="175" t="s">
        <v>372</v>
      </c>
      <c r="M60" s="182">
        <v>2016</v>
      </c>
      <c r="N60" s="2">
        <v>12</v>
      </c>
      <c r="O60" s="2">
        <v>29</v>
      </c>
      <c r="P60" s="190">
        <v>364</v>
      </c>
      <c r="Q60" s="2">
        <v>330</v>
      </c>
      <c r="R60" s="2" t="s">
        <v>379</v>
      </c>
      <c r="S60" s="2" t="s">
        <v>380</v>
      </c>
      <c r="T60" s="175" t="s">
        <v>273</v>
      </c>
      <c r="U60" s="175" t="s">
        <v>274</v>
      </c>
      <c r="V60" s="175" t="s">
        <v>376</v>
      </c>
      <c r="W60" s="2">
        <v>2</v>
      </c>
    </row>
    <row r="61" spans="1:23" ht="14" x14ac:dyDescent="0.2">
      <c r="T61" s="170"/>
      <c r="U61" s="170"/>
      <c r="V61" s="171"/>
    </row>
    <row r="62" spans="1:23" ht="14" x14ac:dyDescent="0.2">
      <c r="T62" s="170"/>
      <c r="U62" s="170"/>
      <c r="V62" s="171"/>
    </row>
    <row r="63" spans="1:23" ht="14" x14ac:dyDescent="0.2">
      <c r="T63" s="170"/>
      <c r="U63" s="170"/>
      <c r="V63" s="171"/>
    </row>
    <row r="64" spans="1:23" ht="14" x14ac:dyDescent="0.2">
      <c r="T64" s="170"/>
      <c r="U64" s="170"/>
      <c r="V64" s="171"/>
    </row>
    <row r="65" spans="20:22" ht="14" x14ac:dyDescent="0.2">
      <c r="T65" s="170"/>
      <c r="U65" s="170"/>
      <c r="V65" s="171"/>
    </row>
    <row r="66" spans="20:22" ht="14" x14ac:dyDescent="0.2">
      <c r="T66" s="170"/>
      <c r="U66" s="170"/>
      <c r="V66" s="171"/>
    </row>
    <row r="67" spans="20:22" ht="14" x14ac:dyDescent="0.2">
      <c r="T67" s="170"/>
      <c r="U67" s="170"/>
      <c r="V67" s="171"/>
    </row>
    <row r="68" spans="20:22" ht="14" x14ac:dyDescent="0.2">
      <c r="T68" s="170"/>
      <c r="U68" s="170"/>
      <c r="V68" s="171"/>
    </row>
  </sheetData>
  <phoneticPr fontId="3" type="noConversion"/>
  <pageMargins left="0.75" right="0.75" top="1" bottom="1" header="0.5" footer="0.5"/>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4"/>
  <sheetViews>
    <sheetView workbookViewId="0"/>
  </sheetViews>
  <sheetFormatPr baseColWidth="10" defaultColWidth="10.83203125" defaultRowHeight="16" x14ac:dyDescent="0.2"/>
  <cols>
    <col min="1" max="1" width="24.5" style="148" customWidth="1"/>
    <col min="2" max="2" width="17.1640625" style="148" customWidth="1"/>
    <col min="3" max="3" width="20.5" style="148" customWidth="1"/>
    <col min="4" max="4" width="17.83203125" style="148" customWidth="1"/>
    <col min="5" max="11" width="10.83203125" style="148"/>
    <col min="12" max="12" width="16" style="148" customWidth="1"/>
    <col min="13" max="13" width="16.33203125" style="148" customWidth="1"/>
    <col min="14" max="14" width="55.1640625" style="148" customWidth="1"/>
    <col min="15" max="16384" width="10.83203125" style="148"/>
  </cols>
  <sheetData>
    <row r="2" spans="1:15" ht="19" customHeight="1" x14ac:dyDescent="0.2">
      <c r="A2" s="147" t="s">
        <v>183</v>
      </c>
    </row>
    <row r="4" spans="1:15" ht="17" customHeight="1" x14ac:dyDescent="0.2">
      <c r="B4" s="137" t="s">
        <v>155</v>
      </c>
      <c r="C4" s="137" t="s">
        <v>158</v>
      </c>
      <c r="D4" s="137"/>
      <c r="E4" s="137"/>
    </row>
    <row r="5" spans="1:15" ht="32" customHeight="1" x14ac:dyDescent="0.2">
      <c r="B5" s="138" t="s">
        <v>156</v>
      </c>
      <c r="C5" s="138" t="s">
        <v>157</v>
      </c>
      <c r="D5" s="137" t="s">
        <v>68</v>
      </c>
      <c r="E5" s="137" t="s">
        <v>69</v>
      </c>
      <c r="M5" s="138" t="s">
        <v>168</v>
      </c>
      <c r="N5" s="137" t="s">
        <v>137</v>
      </c>
      <c r="O5" s="137" t="s">
        <v>69</v>
      </c>
    </row>
    <row r="6" spans="1:15" ht="14" customHeight="1" x14ac:dyDescent="0.2">
      <c r="A6" s="137" t="s">
        <v>67</v>
      </c>
      <c r="B6" s="148" t="s">
        <v>13</v>
      </c>
      <c r="C6" s="148" t="s">
        <v>13</v>
      </c>
      <c r="D6" s="148" t="s">
        <v>66</v>
      </c>
      <c r="M6" s="148" t="s">
        <v>80</v>
      </c>
      <c r="N6" s="148" t="s">
        <v>81</v>
      </c>
      <c r="O6" s="148" t="s">
        <v>177</v>
      </c>
    </row>
    <row r="7" spans="1:15" ht="14" customHeight="1" x14ac:dyDescent="0.2">
      <c r="B7" s="148" t="s">
        <v>70</v>
      </c>
      <c r="C7" s="148" t="s">
        <v>18</v>
      </c>
      <c r="D7" s="148" t="s">
        <v>71</v>
      </c>
      <c r="E7" s="148" t="s">
        <v>72</v>
      </c>
      <c r="M7" s="148" t="s">
        <v>103</v>
      </c>
      <c r="N7" s="148" t="s">
        <v>104</v>
      </c>
      <c r="O7" s="148" t="s">
        <v>105</v>
      </c>
    </row>
    <row r="8" spans="1:15" ht="14" customHeight="1" x14ac:dyDescent="0.2">
      <c r="B8" s="148" t="s">
        <v>56</v>
      </c>
      <c r="C8" s="148" t="s">
        <v>7</v>
      </c>
      <c r="D8" s="148" t="s">
        <v>73</v>
      </c>
      <c r="M8" s="148" t="s">
        <v>173</v>
      </c>
      <c r="N8" s="148" t="s">
        <v>179</v>
      </c>
      <c r="O8" s="148" t="s">
        <v>106</v>
      </c>
    </row>
    <row r="9" spans="1:15" ht="14" customHeight="1" x14ac:dyDescent="0.2">
      <c r="B9" s="148" t="s">
        <v>12</v>
      </c>
      <c r="C9" s="148" t="s">
        <v>77</v>
      </c>
      <c r="D9" s="148" t="s">
        <v>78</v>
      </c>
      <c r="M9" s="148" t="s">
        <v>174</v>
      </c>
      <c r="N9" s="148" t="s">
        <v>180</v>
      </c>
      <c r="O9" s="148" t="s">
        <v>167</v>
      </c>
    </row>
    <row r="10" spans="1:15" ht="14" customHeight="1" x14ac:dyDescent="0.2">
      <c r="B10" s="148" t="s">
        <v>14</v>
      </c>
      <c r="C10" s="148" t="s">
        <v>14</v>
      </c>
      <c r="D10" s="148" t="s">
        <v>79</v>
      </c>
      <c r="M10" s="148" t="s">
        <v>107</v>
      </c>
      <c r="N10" s="148" t="s">
        <v>108</v>
      </c>
      <c r="O10" s="148" t="s">
        <v>109</v>
      </c>
    </row>
    <row r="11" spans="1:15" ht="14" customHeight="1" x14ac:dyDescent="0.2">
      <c r="B11" s="148" t="s">
        <v>5</v>
      </c>
      <c r="C11" s="148" t="s">
        <v>5</v>
      </c>
      <c r="D11" s="148" t="s">
        <v>211</v>
      </c>
      <c r="M11" s="148" t="s">
        <v>175</v>
      </c>
      <c r="N11" s="148" t="s">
        <v>181</v>
      </c>
      <c r="O11" s="148" t="s">
        <v>171</v>
      </c>
    </row>
    <row r="12" spans="1:15" ht="14" customHeight="1" x14ac:dyDescent="0.2">
      <c r="B12" s="148" t="s">
        <v>57</v>
      </c>
      <c r="C12" s="148" t="s">
        <v>11</v>
      </c>
      <c r="D12" s="148" t="s">
        <v>90</v>
      </c>
      <c r="M12" s="148" t="s">
        <v>110</v>
      </c>
      <c r="N12" s="148" t="s">
        <v>111</v>
      </c>
      <c r="O12" s="148" t="s">
        <v>170</v>
      </c>
    </row>
    <row r="13" spans="1:15" ht="14" customHeight="1" x14ac:dyDescent="0.2">
      <c r="B13" s="148" t="s">
        <v>4</v>
      </c>
      <c r="C13" s="148" t="s">
        <v>4</v>
      </c>
      <c r="D13" s="148" t="s">
        <v>59</v>
      </c>
      <c r="M13" s="148" t="s">
        <v>176</v>
      </c>
      <c r="N13" s="148" t="s">
        <v>182</v>
      </c>
      <c r="O13" s="148" t="s">
        <v>166</v>
      </c>
    </row>
    <row r="14" spans="1:15" ht="14" customHeight="1" x14ac:dyDescent="0.2">
      <c r="B14" s="148" t="s">
        <v>122</v>
      </c>
      <c r="C14" s="148" t="s">
        <v>55</v>
      </c>
      <c r="D14" s="148" t="s">
        <v>127</v>
      </c>
      <c r="E14" s="148" t="s">
        <v>131</v>
      </c>
      <c r="M14" s="148" t="s">
        <v>162</v>
      </c>
      <c r="N14" s="148" t="s">
        <v>112</v>
      </c>
      <c r="O14" s="148" t="s">
        <v>113</v>
      </c>
    </row>
    <row r="15" spans="1:15" ht="14" customHeight="1" x14ac:dyDescent="0.2">
      <c r="B15" s="148" t="s">
        <v>124</v>
      </c>
      <c r="C15" s="148" t="s">
        <v>125</v>
      </c>
      <c r="D15" s="148" t="s">
        <v>128</v>
      </c>
      <c r="E15" s="148" t="s">
        <v>132</v>
      </c>
      <c r="M15" s="148" t="s">
        <v>163</v>
      </c>
      <c r="N15" s="148" t="s">
        <v>114</v>
      </c>
      <c r="O15" s="148" t="s">
        <v>115</v>
      </c>
    </row>
    <row r="16" spans="1:15" ht="14" customHeight="1" x14ac:dyDescent="0.2">
      <c r="B16" s="148" t="s">
        <v>123</v>
      </c>
      <c r="C16" s="148" t="s">
        <v>126</v>
      </c>
      <c r="D16" s="148" t="s">
        <v>129</v>
      </c>
      <c r="E16" s="148" t="s">
        <v>282</v>
      </c>
      <c r="M16" s="148" t="s">
        <v>161</v>
      </c>
      <c r="N16" s="148" t="s">
        <v>116</v>
      </c>
      <c r="O16" s="148" t="s">
        <v>117</v>
      </c>
    </row>
    <row r="17" spans="1:15" ht="14" customHeight="1" x14ac:dyDescent="0.2">
      <c r="B17" s="148" t="s">
        <v>15</v>
      </c>
      <c r="C17" s="148" t="s">
        <v>15</v>
      </c>
      <c r="D17" s="148" t="s">
        <v>63</v>
      </c>
      <c r="M17" s="148" t="s">
        <v>160</v>
      </c>
      <c r="N17" s="148" t="s">
        <v>118</v>
      </c>
      <c r="O17" s="148" t="s">
        <v>119</v>
      </c>
    </row>
    <row r="18" spans="1:15" ht="14" customHeight="1" x14ac:dyDescent="0.2">
      <c r="M18" s="148" t="s">
        <v>164</v>
      </c>
      <c r="N18" s="148" t="s">
        <v>120</v>
      </c>
      <c r="O18" s="148" t="s">
        <v>33</v>
      </c>
    </row>
    <row r="19" spans="1:15" ht="14" customHeight="1" x14ac:dyDescent="0.2">
      <c r="M19" s="148" t="s">
        <v>159</v>
      </c>
      <c r="N19" s="148" t="s">
        <v>121</v>
      </c>
      <c r="O19" s="148" t="s">
        <v>172</v>
      </c>
    </row>
    <row r="20" spans="1:15" ht="14" customHeight="1" x14ac:dyDescent="0.2">
      <c r="A20" s="137" t="s">
        <v>138</v>
      </c>
      <c r="B20" s="148" t="s">
        <v>74</v>
      </c>
      <c r="C20" s="148" t="s">
        <v>6</v>
      </c>
      <c r="D20" s="148" t="s">
        <v>58</v>
      </c>
      <c r="M20" s="148" t="s">
        <v>169</v>
      </c>
      <c r="N20" s="148" t="s">
        <v>130</v>
      </c>
      <c r="O20" s="148" t="s">
        <v>178</v>
      </c>
    </row>
    <row r="21" spans="1:15" ht="14" customHeight="1" x14ac:dyDescent="0.2">
      <c r="B21" s="148" t="s">
        <v>75</v>
      </c>
      <c r="C21" s="148" t="s">
        <v>19</v>
      </c>
      <c r="D21" s="148" t="s">
        <v>76</v>
      </c>
    </row>
    <row r="22" spans="1:15" ht="14" customHeight="1" x14ac:dyDescent="0.2">
      <c r="B22" s="148" t="s">
        <v>82</v>
      </c>
      <c r="C22" s="148" t="s">
        <v>84</v>
      </c>
      <c r="D22" s="148" t="s">
        <v>86</v>
      </c>
    </row>
    <row r="23" spans="1:15" ht="14" customHeight="1" x14ac:dyDescent="0.2">
      <c r="B23" s="148" t="s">
        <v>83</v>
      </c>
      <c r="C23" s="148" t="s">
        <v>85</v>
      </c>
      <c r="D23" s="148" t="s">
        <v>87</v>
      </c>
    </row>
    <row r="24" spans="1:15" ht="14" customHeight="1" x14ac:dyDescent="0.2">
      <c r="B24" s="148" t="s">
        <v>91</v>
      </c>
      <c r="C24" s="148" t="s">
        <v>93</v>
      </c>
      <c r="D24" s="148" t="s">
        <v>95</v>
      </c>
    </row>
    <row r="25" spans="1:15" ht="14" customHeight="1" x14ac:dyDescent="0.2">
      <c r="B25" s="148" t="s">
        <v>92</v>
      </c>
      <c r="C25" s="148" t="s">
        <v>94</v>
      </c>
      <c r="D25" s="148" t="s">
        <v>96</v>
      </c>
    </row>
    <row r="26" spans="1:15" ht="14" customHeight="1" x14ac:dyDescent="0.2">
      <c r="B26" s="148" t="s">
        <v>277</v>
      </c>
      <c r="C26" s="148" t="s">
        <v>133</v>
      </c>
      <c r="D26" s="148" t="s">
        <v>134</v>
      </c>
    </row>
    <row r="27" spans="1:15" ht="14" customHeight="1" x14ac:dyDescent="0.2">
      <c r="C27" s="148" t="s">
        <v>135</v>
      </c>
      <c r="D27" s="148" t="s">
        <v>136</v>
      </c>
    </row>
    <row r="28" spans="1:15" ht="14" customHeight="1" x14ac:dyDescent="0.2"/>
    <row r="29" spans="1:15" ht="14" customHeight="1" x14ac:dyDescent="0.2"/>
    <row r="30" spans="1:15" ht="14" customHeight="1" x14ac:dyDescent="0.2"/>
    <row r="31" spans="1:15" ht="14" customHeight="1" x14ac:dyDescent="0.2">
      <c r="A31" s="137" t="s">
        <v>139</v>
      </c>
      <c r="B31" s="149" t="s">
        <v>16</v>
      </c>
      <c r="C31" s="149" t="s">
        <v>16</v>
      </c>
      <c r="D31" s="149" t="s">
        <v>64</v>
      </c>
    </row>
    <row r="32" spans="1:15" ht="14" customHeight="1" x14ac:dyDescent="0.2">
      <c r="B32" s="149" t="s">
        <v>8</v>
      </c>
      <c r="C32" s="149" t="s">
        <v>8</v>
      </c>
      <c r="D32" s="149" t="s">
        <v>60</v>
      </c>
    </row>
    <row r="33" spans="1:5" ht="14" customHeight="1" x14ac:dyDescent="0.2">
      <c r="B33" s="149" t="s">
        <v>97</v>
      </c>
      <c r="C33" s="149" t="s">
        <v>21</v>
      </c>
      <c r="D33" s="149" t="s">
        <v>101</v>
      </c>
      <c r="E33" s="148" t="s">
        <v>102</v>
      </c>
    </row>
    <row r="34" spans="1:5" ht="14" customHeight="1" x14ac:dyDescent="0.2">
      <c r="B34" s="149" t="s">
        <v>98</v>
      </c>
      <c r="C34" s="149" t="s">
        <v>20</v>
      </c>
      <c r="D34" s="149" t="s">
        <v>100</v>
      </c>
      <c r="E34" s="148" t="s">
        <v>99</v>
      </c>
    </row>
    <row r="35" spans="1:5" ht="14" customHeight="1" x14ac:dyDescent="0.2">
      <c r="B35" s="149" t="s">
        <v>9</v>
      </c>
      <c r="C35" s="149" t="s">
        <v>9</v>
      </c>
      <c r="D35" s="149" t="s">
        <v>61</v>
      </c>
    </row>
    <row r="36" spans="1:5" ht="14" customHeight="1" x14ac:dyDescent="0.2">
      <c r="B36" s="149" t="s">
        <v>10</v>
      </c>
      <c r="C36" s="149" t="s">
        <v>10</v>
      </c>
      <c r="D36" s="149" t="s">
        <v>62</v>
      </c>
    </row>
    <row r="37" spans="1:5" ht="14" customHeight="1" x14ac:dyDescent="0.2">
      <c r="B37" s="149"/>
      <c r="C37" s="149"/>
      <c r="D37" s="149"/>
    </row>
    <row r="38" spans="1:5" ht="14" customHeight="1" x14ac:dyDescent="0.2">
      <c r="A38" s="137" t="s">
        <v>140</v>
      </c>
      <c r="B38" s="149" t="s">
        <v>88</v>
      </c>
      <c r="C38" s="149" t="s">
        <v>17</v>
      </c>
      <c r="D38" s="149" t="s">
        <v>89</v>
      </c>
    </row>
    <row r="39" spans="1:5" x14ac:dyDescent="0.2">
      <c r="B39" s="149"/>
      <c r="C39" s="149"/>
      <c r="D39" s="149"/>
    </row>
    <row r="40" spans="1:5" x14ac:dyDescent="0.2">
      <c r="B40" s="149"/>
      <c r="C40" s="149"/>
      <c r="D40" s="149"/>
    </row>
    <row r="41" spans="1:5" ht="19" customHeight="1" x14ac:dyDescent="0.2">
      <c r="A41" s="147" t="s">
        <v>192</v>
      </c>
    </row>
    <row r="42" spans="1:5" ht="16" customHeight="1" x14ac:dyDescent="0.2">
      <c r="A42" s="148" t="s">
        <v>213</v>
      </c>
    </row>
    <row r="43" spans="1:5" ht="16" customHeight="1" x14ac:dyDescent="0.2">
      <c r="A43" s="148" t="s">
        <v>214</v>
      </c>
    </row>
    <row r="44" spans="1:5" ht="19" customHeight="1" x14ac:dyDescent="0.2">
      <c r="A44" s="137"/>
    </row>
    <row r="45" spans="1:5" ht="19" customHeight="1" x14ac:dyDescent="0.2">
      <c r="A45" s="147" t="s">
        <v>193</v>
      </c>
    </row>
    <row r="46" spans="1:5" ht="16" customHeight="1" x14ac:dyDescent="0.2">
      <c r="A46" s="148" t="s">
        <v>184</v>
      </c>
    </row>
    <row r="47" spans="1:5" ht="16" customHeight="1" x14ac:dyDescent="0.2">
      <c r="A47" s="148" t="s">
        <v>185</v>
      </c>
    </row>
    <row r="48" spans="1:5" ht="16" customHeight="1" x14ac:dyDescent="0.2">
      <c r="A48" s="148" t="s">
        <v>186</v>
      </c>
    </row>
    <row r="49" spans="1:1" ht="16" customHeight="1" x14ac:dyDescent="0.2">
      <c r="A49" s="148" t="s">
        <v>215</v>
      </c>
    </row>
    <row r="50" spans="1:1" ht="16" customHeight="1" x14ac:dyDescent="0.2">
      <c r="A50" s="148" t="s">
        <v>216</v>
      </c>
    </row>
    <row r="51" spans="1:1" ht="16" customHeight="1" x14ac:dyDescent="0.2"/>
    <row r="52" spans="1:1" ht="19" customHeight="1" x14ac:dyDescent="0.2">
      <c r="A52" s="147" t="s">
        <v>194</v>
      </c>
    </row>
    <row r="53" spans="1:1" ht="16" customHeight="1" x14ac:dyDescent="0.2">
      <c r="A53" s="148" t="s">
        <v>187</v>
      </c>
    </row>
    <row r="54" spans="1:1" ht="16" customHeight="1" x14ac:dyDescent="0.2">
      <c r="A54" s="148" t="s">
        <v>188</v>
      </c>
    </row>
    <row r="55" spans="1:1" ht="16" customHeight="1" x14ac:dyDescent="0.2">
      <c r="A55" s="148" t="s">
        <v>189</v>
      </c>
    </row>
    <row r="56" spans="1:1" ht="16" customHeight="1" x14ac:dyDescent="0.2">
      <c r="A56" s="148" t="s">
        <v>190</v>
      </c>
    </row>
    <row r="57" spans="1:1" ht="16" customHeight="1" x14ac:dyDescent="0.2">
      <c r="A57" s="148" t="s">
        <v>191</v>
      </c>
    </row>
    <row r="58" spans="1:1" ht="16" customHeight="1" x14ac:dyDescent="0.2"/>
    <row r="59" spans="1:1" ht="19" customHeight="1" x14ac:dyDescent="0.2">
      <c r="A59" s="147" t="s">
        <v>285</v>
      </c>
    </row>
    <row r="60" spans="1:1" ht="16" customHeight="1" x14ac:dyDescent="0.2">
      <c r="A60" s="148" t="s">
        <v>218</v>
      </c>
    </row>
    <row r="61" spans="1:1" ht="16" customHeight="1" x14ac:dyDescent="0.2">
      <c r="A61" s="148" t="s">
        <v>217</v>
      </c>
    </row>
    <row r="62" spans="1:1" ht="16" customHeight="1" x14ac:dyDescent="0.2"/>
    <row r="63" spans="1:1" ht="16" customHeight="1" x14ac:dyDescent="0.2">
      <c r="A63" s="148" t="s">
        <v>284</v>
      </c>
    </row>
    <row r="65" spans="1:1" ht="19" customHeight="1" x14ac:dyDescent="0.2">
      <c r="A65" s="147" t="s">
        <v>221</v>
      </c>
    </row>
    <row r="66" spans="1:1" ht="16" customHeight="1" x14ac:dyDescent="0.2">
      <c r="A66" s="148" t="s">
        <v>222</v>
      </c>
    </row>
    <row r="67" spans="1:1" x14ac:dyDescent="0.2">
      <c r="A67" s="148" t="s">
        <v>223</v>
      </c>
    </row>
    <row r="69" spans="1:1" ht="19" customHeight="1" x14ac:dyDescent="0.2">
      <c r="A69" s="147" t="s">
        <v>195</v>
      </c>
    </row>
    <row r="70" spans="1:1" ht="16" customHeight="1" x14ac:dyDescent="0.2">
      <c r="A70" s="148" t="s">
        <v>206</v>
      </c>
    </row>
    <row r="71" spans="1:1" ht="16" customHeight="1" x14ac:dyDescent="0.2"/>
    <row r="72" spans="1:1" ht="16" customHeight="1" x14ac:dyDescent="0.2">
      <c r="A72" s="148" t="s">
        <v>196</v>
      </c>
    </row>
    <row r="73" spans="1:1" ht="16" customHeight="1" x14ac:dyDescent="0.2">
      <c r="A73" s="148" t="s">
        <v>207</v>
      </c>
    </row>
    <row r="74" spans="1:1" ht="16" customHeight="1" x14ac:dyDescent="0.2"/>
    <row r="75" spans="1:1" ht="16" customHeight="1" x14ac:dyDescent="0.2">
      <c r="A75" s="148" t="s">
        <v>197</v>
      </c>
    </row>
    <row r="76" spans="1:1" ht="16" customHeight="1" x14ac:dyDescent="0.2">
      <c r="A76" s="148" t="s">
        <v>198</v>
      </c>
    </row>
    <row r="77" spans="1:1" ht="16" customHeight="1" x14ac:dyDescent="0.2">
      <c r="A77" s="148" t="s">
        <v>199</v>
      </c>
    </row>
    <row r="78" spans="1:1" ht="16" customHeight="1" x14ac:dyDescent="0.2"/>
    <row r="79" spans="1:1" ht="16" customHeight="1" x14ac:dyDescent="0.2">
      <c r="A79" s="148" t="s">
        <v>200</v>
      </c>
    </row>
    <row r="80" spans="1:1" ht="16" customHeight="1" x14ac:dyDescent="0.2">
      <c r="A80" s="148" t="s">
        <v>201</v>
      </c>
    </row>
    <row r="81" spans="1:5" ht="16" customHeight="1" x14ac:dyDescent="0.2">
      <c r="A81" s="148" t="s">
        <v>202</v>
      </c>
    </row>
    <row r="82" spans="1:5" ht="16" customHeight="1" x14ac:dyDescent="0.2"/>
    <row r="83" spans="1:5" ht="16" customHeight="1" x14ac:dyDescent="0.2">
      <c r="A83" s="148" t="s">
        <v>203</v>
      </c>
    </row>
    <row r="84" spans="1:5" ht="16" customHeight="1" x14ac:dyDescent="0.2">
      <c r="A84" s="148" t="s">
        <v>204</v>
      </c>
    </row>
    <row r="85" spans="1:5" ht="16" customHeight="1" x14ac:dyDescent="0.2">
      <c r="A85" s="148" t="s">
        <v>205</v>
      </c>
    </row>
    <row r="86" spans="1:5" ht="16" customHeight="1" x14ac:dyDescent="0.2"/>
    <row r="87" spans="1:5" ht="19" customHeight="1" x14ac:dyDescent="0.2">
      <c r="A87" s="147" t="s">
        <v>208</v>
      </c>
    </row>
    <row r="88" spans="1:5" ht="16" customHeight="1" x14ac:dyDescent="0.2">
      <c r="A88" s="246" t="s">
        <v>425</v>
      </c>
      <c r="D88" s="173"/>
      <c r="E88" s="174"/>
    </row>
    <row r="89" spans="1:5" ht="16" customHeight="1" x14ac:dyDescent="0.2">
      <c r="A89" s="247" t="s">
        <v>426</v>
      </c>
    </row>
    <row r="90" spans="1:5" ht="16" customHeight="1" x14ac:dyDescent="0.2">
      <c r="A90" s="248"/>
    </row>
    <row r="91" spans="1:5" ht="16" customHeight="1" x14ac:dyDescent="0.2">
      <c r="A91" s="248" t="s">
        <v>427</v>
      </c>
    </row>
    <row r="92" spans="1:5" ht="16" customHeight="1" x14ac:dyDescent="0.2">
      <c r="A92" s="248" t="s">
        <v>428</v>
      </c>
      <c r="D92" s="172"/>
    </row>
    <row r="93" spans="1:5" ht="16" customHeight="1" x14ac:dyDescent="0.2">
      <c r="A93" s="247" t="s">
        <v>429</v>
      </c>
    </row>
    <row r="94" spans="1:5" ht="16" customHeight="1" x14ac:dyDescent="0.2">
      <c r="A94" s="248" t="s">
        <v>430</v>
      </c>
    </row>
    <row r="95" spans="1:5" ht="16" customHeight="1" x14ac:dyDescent="0.2">
      <c r="A95" s="248" t="s">
        <v>431</v>
      </c>
    </row>
    <row r="96" spans="1:5" ht="16" customHeight="1" x14ac:dyDescent="0.2">
      <c r="A96" s="246" t="s">
        <v>210</v>
      </c>
    </row>
    <row r="97" spans="1:1" x14ac:dyDescent="0.2">
      <c r="A97" s="246" t="s">
        <v>209</v>
      </c>
    </row>
    <row r="98" spans="1:1" x14ac:dyDescent="0.2">
      <c r="A98" s="246" t="s">
        <v>432</v>
      </c>
    </row>
    <row r="99" spans="1:1" x14ac:dyDescent="0.2">
      <c r="A99" s="246" t="s">
        <v>209</v>
      </c>
    </row>
    <row r="100" spans="1:1" x14ac:dyDescent="0.2">
      <c r="A100" s="247"/>
    </row>
    <row r="101" spans="1:1" x14ac:dyDescent="0.2">
      <c r="A101" s="246" t="s">
        <v>433</v>
      </c>
    </row>
    <row r="102" spans="1:1" x14ac:dyDescent="0.2">
      <c r="A102" s="246" t="s">
        <v>434</v>
      </c>
    </row>
    <row r="103" spans="1:1" x14ac:dyDescent="0.2">
      <c r="A103" s="246" t="s">
        <v>219</v>
      </c>
    </row>
    <row r="104" spans="1:1" x14ac:dyDescent="0.2">
      <c r="A104" s="246" t="s">
        <v>435</v>
      </c>
    </row>
  </sheetData>
  <hyperlinks>
    <hyperlink ref="A93" r:id="rId1"/>
  </hyperlinks>
  <pageMargins left="0.75" right="0.75" top="1" bottom="1" header="0.5" footer="0.5"/>
  <pageSetup orientation="portrait" horizontalDpi="4294967292" verticalDpi="4294967292"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Report</vt:lpstr>
      <vt:lpstr>Analysis precision</vt:lpstr>
      <vt:lpstr>Replicate filter precision</vt:lpstr>
      <vt:lpstr>Effective LOQ</vt:lpstr>
      <vt:lpstr>SS from clients</vt:lpstr>
      <vt:lpstr>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Microsoft Office User</cp:lastModifiedBy>
  <cp:lastPrinted>2017-02-22T16:29:27Z</cp:lastPrinted>
  <dcterms:created xsi:type="dcterms:W3CDTF">2003-07-28T19:31:27Z</dcterms:created>
  <dcterms:modified xsi:type="dcterms:W3CDTF">2017-10-18T14:44:49Z</dcterms:modified>
</cp:coreProperties>
</file>