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417"/>
  <workbookPr/>
  <mc:AlternateContent xmlns:mc="http://schemas.openxmlformats.org/markup-compatibility/2006">
    <mc:Choice Requires="x15">
      <x15ac:absPath xmlns:x15ac="http://schemas.microsoft.com/office/spreadsheetml/2010/11/ac" url="/Users/nils/Documents/UMaine/Lab/data/SOCCOM/cruises/5_SR1B/"/>
    </mc:Choice>
  </mc:AlternateContent>
  <bookViews>
    <workbookView xWindow="23360" yWindow="1920" windowWidth="12380" windowHeight="13340"/>
  </bookViews>
  <sheets>
    <sheet name="p1" sheetId="4" r:id="rId1"/>
    <sheet name="DL calc" sheetId="5" r:id="rId2"/>
  </sheets>
  <externalReferences>
    <externalReference r:id="rId3"/>
  </externalReferences>
  <definedNames>
    <definedName name="C_BLANK_12">'p1'!$B$12</definedName>
    <definedName name="C_BLANK_20">'p1'!$B$16</definedName>
    <definedName name="C_BLANK_9">'p1'!$B$8</definedName>
    <definedName name="_xlnm.Print_Area" localSheetId="0">'p1'!$A$1:$E$20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5" l="1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D14" i="5"/>
  <c r="C14" i="5"/>
  <c r="B14" i="5"/>
  <c r="I13" i="5"/>
  <c r="H13" i="5"/>
  <c r="G13" i="5"/>
  <c r="D13" i="5"/>
  <c r="C13" i="5"/>
  <c r="B13" i="5"/>
  <c r="I12" i="5"/>
  <c r="H12" i="5"/>
  <c r="G12" i="5"/>
  <c r="D12" i="5"/>
  <c r="C12" i="5"/>
  <c r="B12" i="5"/>
  <c r="I11" i="5"/>
  <c r="I29" i="5"/>
  <c r="C7" i="5"/>
  <c r="H11" i="5"/>
  <c r="H29" i="5"/>
  <c r="C6" i="5"/>
  <c r="G11" i="5"/>
  <c r="G29" i="5"/>
  <c r="C5" i="5"/>
  <c r="D11" i="5"/>
  <c r="D23" i="5"/>
  <c r="C11" i="5"/>
  <c r="C23" i="5"/>
  <c r="B11" i="5"/>
  <c r="B23" i="5"/>
  <c r="B21" i="5"/>
  <c r="B22" i="5"/>
  <c r="B5" i="5"/>
  <c r="D5" i="5"/>
  <c r="D21" i="5"/>
  <c r="D22" i="5"/>
  <c r="B7" i="5"/>
  <c r="D7" i="5"/>
  <c r="C21" i="5"/>
  <c r="C22" i="5"/>
  <c r="B6" i="5"/>
  <c r="D6" i="5"/>
  <c r="E10" i="4"/>
  <c r="E11" i="4"/>
  <c r="E12" i="4"/>
  <c r="E13" i="4"/>
  <c r="E14" i="4"/>
  <c r="E15" i="4"/>
  <c r="E16" i="4"/>
  <c r="E9" i="4"/>
  <c r="E8" i="4"/>
  <c r="E7" i="4"/>
  <c r="E6" i="4"/>
  <c r="E5" i="4"/>
</calcChain>
</file>

<file path=xl/sharedStrings.xml><?xml version="1.0" encoding="utf-8"?>
<sst xmlns="http://schemas.openxmlformats.org/spreadsheetml/2006/main" count="46" uniqueCount="46">
  <si>
    <t xml:space="preserve">Sample Batch: </t>
  </si>
  <si>
    <t xml:space="preserve">Run Date: </t>
  </si>
  <si>
    <t xml:space="preserve"> </t>
  </si>
  <si>
    <t xml:space="preserve"> C/N</t>
  </si>
  <si>
    <t>ID</t>
  </si>
  <si>
    <t xml:space="preserve"> C</t>
  </si>
  <si>
    <t xml:space="preserve"> N</t>
  </si>
  <si>
    <t xml:space="preserve"> ratio</t>
  </si>
  <si>
    <t>Flags</t>
  </si>
  <si>
    <t>Micrograms</t>
  </si>
  <si>
    <t>Detection Limit (µg)</t>
  </si>
  <si>
    <t>C</t>
  </si>
  <si>
    <t>N</t>
  </si>
  <si>
    <t>Talley</t>
  </si>
  <si>
    <t>AL5237</t>
  </si>
  <si>
    <t>R-Z</t>
  </si>
  <si>
    <t>Avg K</t>
  </si>
  <si>
    <t>DL ug</t>
  </si>
  <si>
    <t>Carbon</t>
  </si>
  <si>
    <t>Hydrogen</t>
  </si>
  <si>
    <t>Nitrogen</t>
  </si>
  <si>
    <t>Blanks and spacers</t>
  </si>
  <si>
    <t>BC</t>
  </si>
  <si>
    <t>BH</t>
  </si>
  <si>
    <t>BN</t>
  </si>
  <si>
    <t>Standards</t>
  </si>
  <si>
    <t>KC</t>
  </si>
  <si>
    <t>KH</t>
  </si>
  <si>
    <t>KN</t>
  </si>
  <si>
    <t>Stdev =</t>
  </si>
  <si>
    <t>3*stdev =</t>
  </si>
  <si>
    <t>Average =</t>
  </si>
  <si>
    <t>Mean =</t>
  </si>
  <si>
    <t>9-N22</t>
  </si>
  <si>
    <t>9-N23</t>
  </si>
  <si>
    <t>9-N24</t>
  </si>
  <si>
    <t>9-BLANK</t>
  </si>
  <si>
    <t>12-N22</t>
  </si>
  <si>
    <t>12-N23</t>
  </si>
  <si>
    <t>12-N24</t>
  </si>
  <si>
    <t>12-BLANK</t>
  </si>
  <si>
    <t>20-N21</t>
  </si>
  <si>
    <t>20-N23</t>
  </si>
  <si>
    <t>20-N24</t>
  </si>
  <si>
    <t>20-BLANK</t>
  </si>
  <si>
    <t>STN_BOTTLE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</si>
</sst>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3" fillId="0" borderId="4" xfId="0" applyFont="1" applyBorder="1" applyAlignment="1">
      <alignment horizontal="left"/>
    </xf>
    <xf numFmtId="165" fontId="0" fillId="0" borderId="1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2" fontId="3" fillId="0" borderId="2" xfId="1" applyNumberFormat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2" fontId="3" fillId="0" borderId="0" xfId="1" applyNumberFormat="1" applyFont="1" applyAlignment="1">
      <alignment horizontal="center"/>
    </xf>
    <xf numFmtId="0" fontId="6" fillId="0" borderId="3" xfId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4"/>
    <xf numFmtId="2" fontId="1" fillId="0" borderId="0" xfId="5" applyNumberFormat="1" applyFont="1"/>
    <xf numFmtId="0" fontId="3" fillId="0" borderId="0" xfId="1" applyFont="1" applyAlignment="1">
      <alignment horizontal="center" wrapText="1"/>
    </xf>
    <xf numFmtId="0" fontId="3" fillId="0" borderId="0" xfId="1" applyFont="1" applyBorder="1" applyAlignment="1">
      <alignment horizontal="center"/>
    </xf>
    <xf numFmtId="2" fontId="5" fillId="0" borderId="0" xfId="4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1" fontId="3" fillId="0" borderId="0" xfId="5" applyNumberFormat="1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1" applyFont="1" applyAlignment="1">
      <alignment horizontal="center" wrapText="1"/>
    </xf>
  </cellXfs>
  <cellStyles count="6">
    <cellStyle name="Normal" xfId="0" builtinId="0"/>
    <cellStyle name="Normal 2" xfId="1"/>
    <cellStyle name="Normal 3" xfId="2"/>
    <cellStyle name="Normal 3 2" xfId="4"/>
    <cellStyle name="Percent 2" xfId="3"/>
    <cellStyle name="Percent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ls/Documents/QuadCopter/C:\glp\CHN\GLP%20Prelim%20files\Turnbull_AL5254_Talley_AL5237-prel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0"/>
  <sheetViews>
    <sheetView tabSelected="1" workbookViewId="0">
      <selection activeCell="G3" sqref="G3:G15"/>
    </sheetView>
  </sheetViews>
  <sheetFormatPr baseColWidth="10" defaultColWidth="8.83203125" defaultRowHeight="13" x14ac:dyDescent="0.15"/>
  <cols>
    <col min="1" max="1" width="16.6640625" style="4" customWidth="1"/>
    <col min="2" max="2" width="13.5" style="4" bestFit="1" customWidth="1"/>
    <col min="3" max="3" width="9.33203125" style="4" customWidth="1"/>
    <col min="4" max="4" width="10.5" style="4" bestFit="1" customWidth="1"/>
    <col min="5" max="5" width="10.83203125" style="4" bestFit="1" customWidth="1"/>
    <col min="6" max="16384" width="8.83203125" style="4"/>
  </cols>
  <sheetData>
    <row r="1" spans="1:7" x14ac:dyDescent="0.15">
      <c r="A1" s="13" t="s">
        <v>0</v>
      </c>
      <c r="B1" s="15" t="s">
        <v>13</v>
      </c>
      <c r="C1" s="5" t="s">
        <v>14</v>
      </c>
      <c r="D1" s="5" t="s">
        <v>1</v>
      </c>
      <c r="E1" s="12">
        <v>42612</v>
      </c>
    </row>
    <row r="2" spans="1:7" x14ac:dyDescent="0.15">
      <c r="A2" s="7" t="s">
        <v>2</v>
      </c>
      <c r="B2" s="8"/>
      <c r="C2" s="8"/>
      <c r="D2" s="8"/>
      <c r="E2" s="9"/>
    </row>
    <row r="3" spans="1:7" x14ac:dyDescent="0.15">
      <c r="A3" s="6" t="s">
        <v>45</v>
      </c>
      <c r="B3" s="52" t="s">
        <v>9</v>
      </c>
      <c r="C3" s="53"/>
      <c r="D3" s="1" t="s">
        <v>3</v>
      </c>
      <c r="E3" s="10"/>
    </row>
    <row r="4" spans="1:7" x14ac:dyDescent="0.15">
      <c r="A4" s="7" t="s">
        <v>4</v>
      </c>
      <c r="B4" s="7" t="s">
        <v>5</v>
      </c>
      <c r="C4" s="3" t="s">
        <v>6</v>
      </c>
      <c r="D4" s="2" t="s">
        <v>7</v>
      </c>
      <c r="E4" s="11" t="s">
        <v>8</v>
      </c>
    </row>
    <row r="5" spans="1:7" x14ac:dyDescent="0.15">
      <c r="A5" s="1" t="s">
        <v>33</v>
      </c>
      <c r="B5" s="17">
        <v>149.14650361890264</v>
      </c>
      <c r="C5" s="18">
        <v>31.334480536912746</v>
      </c>
      <c r="D5" s="21">
        <v>4.7598205256093076</v>
      </c>
      <c r="E5" s="1" t="str">
        <f t="shared" ref="E5:E16" si="0">IF(B5&lt;$B$20,IF(C5&lt;$C$20,"C&lt;DL, N&lt;DL","C&lt;DL"),IF(C5&lt;$C$20,"N&lt;DL",""))</f>
        <v/>
      </c>
      <c r="G5" s="50"/>
    </row>
    <row r="6" spans="1:7" x14ac:dyDescent="0.15">
      <c r="A6" s="14" t="s">
        <v>34</v>
      </c>
      <c r="B6" s="24">
        <v>142.71430939275049</v>
      </c>
      <c r="C6" s="16">
        <v>30.215391946308717</v>
      </c>
      <c r="D6" s="22">
        <v>4.7232321078722688</v>
      </c>
      <c r="E6" s="14" t="str">
        <f t="shared" si="0"/>
        <v/>
      </c>
      <c r="G6" s="50"/>
    </row>
    <row r="7" spans="1:7" x14ac:dyDescent="0.15">
      <c r="A7" s="14" t="s">
        <v>35</v>
      </c>
      <c r="B7" s="24">
        <v>156.91873830883645</v>
      </c>
      <c r="C7" s="16">
        <v>31.956196420581648</v>
      </c>
      <c r="D7" s="22">
        <v>4.9104322755937142</v>
      </c>
      <c r="E7" s="14" t="str">
        <f t="shared" si="0"/>
        <v/>
      </c>
      <c r="G7" s="50"/>
    </row>
    <row r="8" spans="1:7" x14ac:dyDescent="0.15">
      <c r="A8" s="14" t="s">
        <v>36</v>
      </c>
      <c r="B8" s="16">
        <v>7.236218504421152</v>
      </c>
      <c r="C8" s="16">
        <v>-0.62171588366890362</v>
      </c>
      <c r="D8" s="16">
        <v>-11.639108304131438</v>
      </c>
      <c r="E8" s="14" t="str">
        <f t="shared" si="0"/>
        <v>N&lt;DL</v>
      </c>
    </row>
    <row r="9" spans="1:7" x14ac:dyDescent="0.15">
      <c r="A9" s="14" t="s">
        <v>37</v>
      </c>
      <c r="B9" s="16">
        <v>96.616917438660195</v>
      </c>
      <c r="C9" s="16">
        <v>20.640967337807602</v>
      </c>
      <c r="D9" s="22">
        <v>4.6808328242295669</v>
      </c>
      <c r="E9" s="14" t="str">
        <f t="shared" si="0"/>
        <v/>
      </c>
      <c r="G9" s="51"/>
    </row>
    <row r="10" spans="1:7" x14ac:dyDescent="0.15">
      <c r="A10" s="1" t="s">
        <v>38</v>
      </c>
      <c r="B10" s="17">
        <v>108.00726138080461</v>
      </c>
      <c r="C10" s="18">
        <v>22.133085458612971</v>
      </c>
      <c r="D10" s="21">
        <v>4.8799007975082915</v>
      </c>
      <c r="E10" s="1" t="str">
        <f t="shared" si="0"/>
        <v/>
      </c>
      <c r="G10" s="51"/>
    </row>
    <row r="11" spans="1:7" x14ac:dyDescent="0.15">
      <c r="A11" s="14" t="s">
        <v>39</v>
      </c>
      <c r="B11" s="24">
        <v>103.1831157111905</v>
      </c>
      <c r="C11" s="16">
        <v>20.640967337807602</v>
      </c>
      <c r="D11" s="22">
        <v>4.9989476763616727</v>
      </c>
      <c r="E11" s="14" t="str">
        <f t="shared" si="0"/>
        <v/>
      </c>
      <c r="G11" s="51"/>
    </row>
    <row r="12" spans="1:7" x14ac:dyDescent="0.15">
      <c r="A12" s="14" t="s">
        <v>40</v>
      </c>
      <c r="B12" s="16">
        <v>5.1814897932892201</v>
      </c>
      <c r="C12" s="16">
        <v>-0.87040223713646514</v>
      </c>
      <c r="D12" s="22">
        <v>-5.9529830832418291</v>
      </c>
      <c r="E12" s="14" t="str">
        <f t="shared" si="0"/>
        <v>C&lt;DL, N&lt;DL</v>
      </c>
    </row>
    <row r="13" spans="1:7" x14ac:dyDescent="0.15">
      <c r="A13" s="14" t="s">
        <v>41</v>
      </c>
      <c r="B13" s="16">
        <v>51.636225871054641</v>
      </c>
      <c r="C13" s="16">
        <v>11.066542729306486</v>
      </c>
      <c r="D13" s="22">
        <v>4.6659762795033783</v>
      </c>
      <c r="E13" s="14" t="str">
        <f t="shared" si="0"/>
        <v/>
      </c>
      <c r="G13" s="51"/>
    </row>
    <row r="14" spans="1:7" x14ac:dyDescent="0.15">
      <c r="A14" s="14" t="s">
        <v>42</v>
      </c>
      <c r="B14" s="16">
        <v>60.480492932013824</v>
      </c>
      <c r="C14" s="16">
        <v>12.931690380313196</v>
      </c>
      <c r="D14" s="22">
        <v>4.6769208938134996</v>
      </c>
      <c r="E14" s="14" t="str">
        <f t="shared" si="0"/>
        <v/>
      </c>
      <c r="G14" s="51"/>
    </row>
    <row r="15" spans="1:7" x14ac:dyDescent="0.15">
      <c r="A15" s="1" t="s">
        <v>43</v>
      </c>
      <c r="B15" s="18">
        <v>77.945686976635244</v>
      </c>
      <c r="C15" s="18">
        <v>14.672494854586127</v>
      </c>
      <c r="D15" s="21">
        <v>5.3123676477059423</v>
      </c>
      <c r="E15" s="1" t="str">
        <f t="shared" si="0"/>
        <v/>
      </c>
      <c r="G15" s="51"/>
    </row>
    <row r="16" spans="1:7" x14ac:dyDescent="0.15">
      <c r="A16" s="2" t="s">
        <v>44</v>
      </c>
      <c r="B16" s="19">
        <v>2.9927570357791184</v>
      </c>
      <c r="C16" s="19">
        <v>-1.7408044742729303</v>
      </c>
      <c r="D16" s="23">
        <v>-1.7191804593844937</v>
      </c>
      <c r="E16" s="2" t="str">
        <f t="shared" si="0"/>
        <v>C&lt;DL, N&lt;DL</v>
      </c>
    </row>
    <row r="19" spans="1:3" x14ac:dyDescent="0.15">
      <c r="B19" s="1" t="s">
        <v>11</v>
      </c>
      <c r="C19" s="1" t="s">
        <v>12</v>
      </c>
    </row>
    <row r="20" spans="1:3" x14ac:dyDescent="0.15">
      <c r="A20" s="20" t="s">
        <v>10</v>
      </c>
      <c r="B20" s="3">
        <v>5.5</v>
      </c>
      <c r="C20" s="3">
        <v>3.1</v>
      </c>
    </row>
  </sheetData>
  <mergeCells count="1">
    <mergeCell ref="B3:C3"/>
  </mergeCells>
  <printOptions horizontalCentered="1" verticalCentered="1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I35"/>
  <sheetViews>
    <sheetView workbookViewId="0"/>
  </sheetViews>
  <sheetFormatPr baseColWidth="10" defaultColWidth="10.83203125" defaultRowHeight="13" x14ac:dyDescent="0.15"/>
  <cols>
    <col min="1" max="16384" width="10.83203125" style="25"/>
  </cols>
  <sheetData>
    <row r="3" spans="1:9" ht="14" thickBot="1" x14ac:dyDescent="0.2"/>
    <row r="4" spans="1:9" ht="15" customHeight="1" thickBot="1" x14ac:dyDescent="0.2">
      <c r="A4" s="26"/>
      <c r="B4" s="27" t="s">
        <v>15</v>
      </c>
      <c r="C4" s="27" t="s">
        <v>16</v>
      </c>
      <c r="D4" s="27" t="s">
        <v>17</v>
      </c>
      <c r="E4" s="28"/>
    </row>
    <row r="5" spans="1:9" ht="15" customHeight="1" x14ac:dyDescent="0.15">
      <c r="A5" s="29" t="s">
        <v>18</v>
      </c>
      <c r="B5" s="30" t="e">
        <f>B22</f>
        <v>#REF!</v>
      </c>
      <c r="C5" s="31" t="e">
        <f>G29</f>
        <v>#REF!</v>
      </c>
      <c r="D5" s="32" t="e">
        <f>B5/C5</f>
        <v>#REF!</v>
      </c>
      <c r="E5" s="33"/>
    </row>
    <row r="6" spans="1:9" ht="15" customHeight="1" x14ac:dyDescent="0.15">
      <c r="A6" s="34" t="s">
        <v>19</v>
      </c>
      <c r="B6" s="35" t="e">
        <f>C22</f>
        <v>#REF!</v>
      </c>
      <c r="C6" s="36" t="e">
        <f>H29</f>
        <v>#REF!</v>
      </c>
      <c r="D6" s="32" t="e">
        <f>B6/C6</f>
        <v>#REF!</v>
      </c>
    </row>
    <row r="7" spans="1:9" ht="15" customHeight="1" x14ac:dyDescent="0.15">
      <c r="A7" s="34" t="s">
        <v>20</v>
      </c>
      <c r="B7" s="35" t="e">
        <f>D22</f>
        <v>#REF!</v>
      </c>
      <c r="C7" s="36" t="e">
        <f>I29</f>
        <v>#REF!</v>
      </c>
      <c r="D7" s="32" t="e">
        <f>B7/C7</f>
        <v>#REF!</v>
      </c>
      <c r="E7" s="37"/>
    </row>
    <row r="9" spans="1:9" x14ac:dyDescent="0.15">
      <c r="A9" s="38"/>
    </row>
    <row r="10" spans="1:9" x14ac:dyDescent="0.15">
      <c r="A10" s="54" t="s">
        <v>21</v>
      </c>
      <c r="B10" s="25" t="s">
        <v>22</v>
      </c>
      <c r="C10" s="25" t="s">
        <v>23</v>
      </c>
      <c r="D10" s="25" t="s">
        <v>24</v>
      </c>
      <c r="F10" s="25" t="s">
        <v>25</v>
      </c>
      <c r="G10" s="25" t="s">
        <v>26</v>
      </c>
      <c r="H10" s="25" t="s">
        <v>27</v>
      </c>
      <c r="I10" s="25" t="s">
        <v>28</v>
      </c>
    </row>
    <row r="11" spans="1:9" ht="15" x14ac:dyDescent="0.2">
      <c r="A11" s="54"/>
      <c r="B11" s="39" t="e">
        <f>[1]calc!C9</f>
        <v>#REF!</v>
      </c>
      <c r="C11" s="39" t="e">
        <f>[1]calc!D9</f>
        <v>#REF!</v>
      </c>
      <c r="D11" s="39" t="e">
        <f>[1]calc!E9</f>
        <v>#REF!</v>
      </c>
      <c r="G11" s="40" t="e">
        <f>[1]calc!P12</f>
        <v>#REF!</v>
      </c>
      <c r="H11" s="40" t="e">
        <f>[1]calc!Q12</f>
        <v>#REF!</v>
      </c>
      <c r="I11" s="40" t="e">
        <f>[1]calc!R12</f>
        <v>#REF!</v>
      </c>
    </row>
    <row r="12" spans="1:9" ht="15" x14ac:dyDescent="0.2">
      <c r="A12" s="41"/>
      <c r="B12" s="39" t="e">
        <f>[1]calc!C14</f>
        <v>#REF!</v>
      </c>
      <c r="C12" s="39" t="e">
        <f>[1]calc!D14</f>
        <v>#REF!</v>
      </c>
      <c r="D12" s="39" t="e">
        <f>[1]calc!E14</f>
        <v>#REF!</v>
      </c>
      <c r="G12" s="40" t="e">
        <f>[1]calc!P13</f>
        <v>#REF!</v>
      </c>
      <c r="H12" s="40" t="e">
        <f>[1]calc!Q13</f>
        <v>#REF!</v>
      </c>
      <c r="I12" s="40" t="e">
        <f>[1]calc!R13</f>
        <v>#REF!</v>
      </c>
    </row>
    <row r="13" spans="1:9" ht="15" x14ac:dyDescent="0.2">
      <c r="A13" s="41"/>
      <c r="B13" s="39" t="e">
        <f>[1]calc!C26</f>
        <v>#REF!</v>
      </c>
      <c r="C13" s="39" t="e">
        <f>[1]calc!D26</f>
        <v>#REF!</v>
      </c>
      <c r="D13" s="39" t="e">
        <f>[1]calc!E26</f>
        <v>#REF!</v>
      </c>
      <c r="G13" s="33" t="e">
        <f>[1]calc!P17</f>
        <v>#REF!</v>
      </c>
      <c r="H13" s="33" t="e">
        <f>[1]calc!Q17</f>
        <v>#REF!</v>
      </c>
      <c r="I13" s="33" t="e">
        <f>[1]calc!R17</f>
        <v>#REF!</v>
      </c>
    </row>
    <row r="14" spans="1:9" ht="15" x14ac:dyDescent="0.2">
      <c r="A14" s="41"/>
      <c r="B14" s="39" t="e">
        <f>[1]calc!C28</f>
        <v>#REF!</v>
      </c>
      <c r="C14" s="39" t="e">
        <f>[1]calc!D28</f>
        <v>#REF!</v>
      </c>
      <c r="D14" s="39" t="e">
        <f>[1]calc!E28</f>
        <v>#REF!</v>
      </c>
      <c r="G14" s="33" t="e">
        <f>[1]calc!P20</f>
        <v>#REF!</v>
      </c>
      <c r="H14" s="33" t="e">
        <f>[1]calc!Q20</f>
        <v>#REF!</v>
      </c>
      <c r="I14" s="33" t="e">
        <f>[1]calc!R20</f>
        <v>#REF!</v>
      </c>
    </row>
    <row r="15" spans="1:9" ht="15" x14ac:dyDescent="0.2">
      <c r="A15" s="41"/>
      <c r="B15" s="39"/>
      <c r="C15" s="39"/>
      <c r="D15" s="39"/>
      <c r="G15" s="33" t="e">
        <f>[1]calc!P23</f>
        <v>#REF!</v>
      </c>
      <c r="H15" s="33" t="e">
        <f>[1]calc!Q23</f>
        <v>#REF!</v>
      </c>
      <c r="I15" s="33" t="e">
        <f>[1]calc!R23</f>
        <v>#REF!</v>
      </c>
    </row>
    <row r="16" spans="1:9" ht="15" x14ac:dyDescent="0.2">
      <c r="A16" s="41"/>
      <c r="B16" s="39"/>
      <c r="C16" s="39"/>
      <c r="D16" s="39"/>
      <c r="G16" s="33" t="e">
        <f>[1]calc!P27</f>
        <v>#REF!</v>
      </c>
      <c r="H16" s="33" t="e">
        <f>[1]calc!Q27</f>
        <v>#REF!</v>
      </c>
      <c r="I16" s="33" t="e">
        <f>[1]calc!R27</f>
        <v>#REF!</v>
      </c>
    </row>
    <row r="17" spans="1:9" ht="15" x14ac:dyDescent="0.2">
      <c r="A17" s="41"/>
      <c r="B17" s="39"/>
      <c r="C17" s="39"/>
      <c r="D17" s="39"/>
      <c r="G17" s="33" t="e">
        <f>[1]calc!P31</f>
        <v>#REF!</v>
      </c>
      <c r="H17" s="33" t="e">
        <f>[1]calc!Q31</f>
        <v>#REF!</v>
      </c>
      <c r="I17" s="33" t="e">
        <f>[1]calc!R31</f>
        <v>#REF!</v>
      </c>
    </row>
    <row r="18" spans="1:9" ht="15" x14ac:dyDescent="0.2">
      <c r="B18" s="39"/>
      <c r="C18" s="39"/>
      <c r="D18" s="39"/>
      <c r="G18" s="33" t="e">
        <f>[1]calc!P45</f>
        <v>#REF!</v>
      </c>
      <c r="H18" s="33" t="e">
        <f>[1]calc!Q45</f>
        <v>#REF!</v>
      </c>
      <c r="I18" s="33" t="e">
        <f>[1]calc!R45</f>
        <v>#REF!</v>
      </c>
    </row>
    <row r="19" spans="1:9" x14ac:dyDescent="0.15">
      <c r="F19" s="42"/>
      <c r="G19" s="43"/>
      <c r="H19" s="43"/>
      <c r="I19" s="43"/>
    </row>
    <row r="20" spans="1:9" x14ac:dyDescent="0.15">
      <c r="F20" s="42"/>
      <c r="G20" s="44"/>
      <c r="H20" s="44"/>
      <c r="I20" s="44"/>
    </row>
    <row r="21" spans="1:9" x14ac:dyDescent="0.15">
      <c r="A21" s="45" t="s">
        <v>29</v>
      </c>
      <c r="B21" s="46" t="e">
        <f>STDEV(B11:B20)</f>
        <v>#REF!</v>
      </c>
      <c r="C21" s="46" t="e">
        <f>STDEV(C11:C20)</f>
        <v>#REF!</v>
      </c>
      <c r="D21" s="46" t="e">
        <f>STDEV(D11:D20)</f>
        <v>#REF!</v>
      </c>
      <c r="G21" s="33"/>
      <c r="H21" s="33"/>
      <c r="I21" s="33"/>
    </row>
    <row r="22" spans="1:9" x14ac:dyDescent="0.15">
      <c r="A22" s="42" t="s">
        <v>30</v>
      </c>
      <c r="B22" s="47" t="e">
        <f>3*B21</f>
        <v>#REF!</v>
      </c>
      <c r="C22" s="47" t="e">
        <f>3*C21</f>
        <v>#REF!</v>
      </c>
      <c r="D22" s="47" t="e">
        <f>3*D21</f>
        <v>#REF!</v>
      </c>
      <c r="G22" s="33"/>
      <c r="H22" s="33"/>
      <c r="I22" s="33"/>
    </row>
    <row r="23" spans="1:9" x14ac:dyDescent="0.15">
      <c r="A23" s="42" t="s">
        <v>31</v>
      </c>
      <c r="B23" s="48" t="e">
        <f>AVERAGE(B11:B20)</f>
        <v>#REF!</v>
      </c>
      <c r="C23" s="48" t="e">
        <f>AVERAGE(C11:C20)</f>
        <v>#REF!</v>
      </c>
      <c r="D23" s="48" t="e">
        <f>AVERAGE(D11:D20)</f>
        <v>#REF!</v>
      </c>
      <c r="G23" s="33"/>
      <c r="H23" s="33"/>
      <c r="I23" s="33"/>
    </row>
    <row r="24" spans="1:9" x14ac:dyDescent="0.15">
      <c r="A24" s="42"/>
      <c r="B24" s="42"/>
      <c r="C24" s="42"/>
      <c r="D24" s="42"/>
      <c r="G24" s="33"/>
      <c r="H24" s="33"/>
      <c r="I24" s="33"/>
    </row>
    <row r="25" spans="1:9" x14ac:dyDescent="0.15">
      <c r="G25" s="33"/>
      <c r="H25" s="33"/>
      <c r="I25" s="33"/>
    </row>
    <row r="26" spans="1:9" x14ac:dyDescent="0.15">
      <c r="G26" s="33"/>
      <c r="H26" s="33"/>
      <c r="I26" s="33"/>
    </row>
    <row r="27" spans="1:9" x14ac:dyDescent="0.15">
      <c r="G27" s="33"/>
      <c r="H27" s="33"/>
      <c r="I27" s="33"/>
    </row>
    <row r="28" spans="1:9" x14ac:dyDescent="0.15">
      <c r="G28" s="33"/>
      <c r="H28" s="33"/>
      <c r="I28" s="33"/>
    </row>
    <row r="29" spans="1:9" x14ac:dyDescent="0.15">
      <c r="F29" s="45" t="s">
        <v>32</v>
      </c>
      <c r="G29" s="49" t="e">
        <f>AVERAGE(G11:G20)</f>
        <v>#REF!</v>
      </c>
      <c r="H29" s="49" t="e">
        <f>AVERAGE(H11:H20)</f>
        <v>#REF!</v>
      </c>
      <c r="I29" s="49" t="e">
        <f>AVERAGE(I11:I20)</f>
        <v>#REF!</v>
      </c>
    </row>
    <row r="31" spans="1:9" x14ac:dyDescent="0.15">
      <c r="E31" s="42"/>
    </row>
    <row r="32" spans="1:9" x14ac:dyDescent="0.15">
      <c r="E32" s="42"/>
    </row>
    <row r="33" spans="5:5" x14ac:dyDescent="0.15">
      <c r="E33" s="42"/>
    </row>
    <row r="34" spans="5:5" x14ac:dyDescent="0.15">
      <c r="E34" s="42"/>
    </row>
    <row r="35" spans="5:5" x14ac:dyDescent="0.15">
      <c r="E35" s="42"/>
    </row>
  </sheetData>
  <mergeCells count="1">
    <mergeCell ref="A10:A11"/>
  </mergeCells>
  <pageMargins left="0.75" right="0.75" top="1" bottom="1" header="0.5" footer="0.5"/>
  <pageSetup scale="93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</vt:lpstr>
      <vt:lpstr>DL calc</vt:lpstr>
    </vt:vector>
  </TitlesOfParts>
  <Company>MSI Analytical Laboratory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Massey</dc:creator>
  <cp:lastModifiedBy>Nils</cp:lastModifiedBy>
  <cp:lastPrinted>2016-08-30T18:31:59Z</cp:lastPrinted>
  <dcterms:created xsi:type="dcterms:W3CDTF">2009-01-28T16:55:40Z</dcterms:created>
  <dcterms:modified xsi:type="dcterms:W3CDTF">2016-08-31T17:44:15Z</dcterms:modified>
</cp:coreProperties>
</file>