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8109"/>
  <workbookPr showInkAnnotation="0" autoCompressPictures="0"/>
  <mc:AlternateContent xmlns:mc="http://schemas.openxmlformats.org/markup-compatibility/2006">
    <mc:Choice Requires="x15">
      <x15ac:absPath xmlns:x15ac="http://schemas.microsoft.com/office/spreadsheetml/2010/11/ac" url="/Users/nils/Documents/UMaine/Lab/data/SOCCOM/cruises/5_SR1B/"/>
    </mc:Choice>
  </mc:AlternateContent>
  <bookViews>
    <workbookView xWindow="160" yWindow="460" windowWidth="23860" windowHeight="15500" activeTab="5"/>
  </bookViews>
  <sheets>
    <sheet name="Report" sheetId="47" r:id="rId1"/>
    <sheet name="Replicate filter precision" sheetId="60" r:id="rId2"/>
    <sheet name="Analysis precision" sheetId="59" r:id="rId3"/>
    <sheet name="Eff LOQ chart" sheetId="57" r:id="rId4"/>
    <sheet name="Effective LOQ" sheetId="46" r:id="rId5"/>
    <sheet name="SS from clients" sheetId="58" r:id="rId6"/>
    <sheet name="information" sheetId="56" r:id="rId7"/>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C3" i="60" l="1"/>
  <c r="C2" i="60"/>
  <c r="C1" i="60"/>
  <c r="C2" i="59"/>
  <c r="C1" i="59"/>
  <c r="AS11" i="59"/>
  <c r="AR11" i="59"/>
  <c r="AQ11" i="59"/>
  <c r="AP11" i="59"/>
  <c r="AO11" i="59"/>
  <c r="AN11" i="59"/>
  <c r="AM11" i="59"/>
  <c r="AL11" i="59"/>
  <c r="AK11" i="59"/>
  <c r="AJ11" i="59"/>
  <c r="AI11" i="59"/>
  <c r="AH11" i="59"/>
  <c r="AG11" i="59"/>
  <c r="AF11" i="59"/>
  <c r="AE11" i="59"/>
  <c r="AD11" i="59"/>
  <c r="AC11" i="59"/>
  <c r="AB11" i="59"/>
  <c r="AA11" i="59"/>
  <c r="Z11" i="59"/>
  <c r="Y11" i="59"/>
  <c r="X11" i="59"/>
  <c r="W11" i="59"/>
  <c r="V11" i="59"/>
  <c r="U11" i="59"/>
  <c r="T11" i="59"/>
  <c r="S11" i="59"/>
  <c r="R11" i="59"/>
  <c r="Q11" i="59"/>
  <c r="P11" i="59"/>
  <c r="O11" i="59"/>
  <c r="N11" i="59"/>
  <c r="M11" i="59"/>
  <c r="L11" i="59"/>
  <c r="K11" i="59"/>
  <c r="J11" i="59"/>
  <c r="I11" i="59"/>
  <c r="H11" i="59"/>
  <c r="G11" i="59"/>
  <c r="F11" i="59"/>
  <c r="E11" i="59"/>
  <c r="AS10" i="59"/>
  <c r="AS12" i="59"/>
  <c r="AR10" i="59"/>
  <c r="AR12" i="59"/>
  <c r="AQ10" i="59"/>
  <c r="AQ12" i="59"/>
  <c r="AP10" i="59"/>
  <c r="AO10" i="59"/>
  <c r="AN10" i="59"/>
  <c r="AM10" i="59"/>
  <c r="AL10" i="59"/>
  <c r="AK10" i="59"/>
  <c r="AK12" i="59"/>
  <c r="AJ10" i="59"/>
  <c r="AJ12" i="59"/>
  <c r="AI10" i="59"/>
  <c r="AI12" i="59"/>
  <c r="AH10" i="59"/>
  <c r="AG10" i="59"/>
  <c r="AF10" i="59"/>
  <c r="AE10" i="59"/>
  <c r="AD10" i="59"/>
  <c r="AC10" i="59"/>
  <c r="AC12" i="59"/>
  <c r="AB10" i="59"/>
  <c r="AB12" i="59"/>
  <c r="AA10" i="59"/>
  <c r="AA12" i="59"/>
  <c r="Z10" i="59"/>
  <c r="Y10" i="59"/>
  <c r="X10" i="59"/>
  <c r="W10" i="59"/>
  <c r="V10" i="59"/>
  <c r="U10" i="59"/>
  <c r="U12" i="59"/>
  <c r="T10" i="59"/>
  <c r="T12" i="59"/>
  <c r="S10" i="59"/>
  <c r="S12" i="59"/>
  <c r="R10" i="59"/>
  <c r="Q10" i="59"/>
  <c r="P10" i="59"/>
  <c r="O10" i="59"/>
  <c r="N10" i="59"/>
  <c r="M10" i="59"/>
  <c r="M12" i="59"/>
  <c r="L10" i="59"/>
  <c r="L12" i="59"/>
  <c r="K10" i="59"/>
  <c r="K12" i="59"/>
  <c r="J10" i="59"/>
  <c r="I10" i="59"/>
  <c r="H10" i="59"/>
  <c r="G10" i="59"/>
  <c r="F10" i="59"/>
  <c r="E10" i="59"/>
  <c r="E12" i="59"/>
  <c r="R12" i="59"/>
  <c r="AH12" i="59"/>
  <c r="J12" i="59"/>
  <c r="Z12" i="59"/>
  <c r="AP12" i="59"/>
  <c r="G12" i="59"/>
  <c r="O12" i="59"/>
  <c r="W12" i="59"/>
  <c r="AE12" i="59"/>
  <c r="AM12" i="59"/>
  <c r="H12" i="59"/>
  <c r="P12" i="59"/>
  <c r="X12" i="59"/>
  <c r="AF12" i="59"/>
  <c r="AN12" i="59"/>
  <c r="I12" i="59"/>
  <c r="Q12" i="59"/>
  <c r="Y12" i="59"/>
  <c r="AG12" i="59"/>
  <c r="AO12" i="59"/>
  <c r="F12" i="59"/>
  <c r="N12" i="59"/>
  <c r="V12" i="59"/>
  <c r="AD12" i="59"/>
  <c r="AL12" i="59"/>
  <c r="AT12" i="59"/>
  <c r="AU12" i="59"/>
</calcChain>
</file>

<file path=xl/sharedStrings.xml><?xml version="1.0" encoding="utf-8"?>
<sst xmlns="http://schemas.openxmlformats.org/spreadsheetml/2006/main" count="1074" uniqueCount="358">
  <si>
    <t>DV chl a</t>
  </si>
  <si>
    <t>MV chla</t>
  </si>
  <si>
    <t>ug/L</t>
  </si>
  <si>
    <t>Vc (ml)</t>
  </si>
  <si>
    <t>Perid</t>
  </si>
  <si>
    <t>Fuco</t>
  </si>
  <si>
    <t>Chl c3</t>
  </si>
  <si>
    <t>But fuco</t>
  </si>
  <si>
    <t>Neo</t>
  </si>
  <si>
    <t>Pras</t>
  </si>
  <si>
    <t>Viola</t>
  </si>
  <si>
    <t>Hex fuco</t>
  </si>
  <si>
    <t>Diadino</t>
  </si>
  <si>
    <t>Allo</t>
  </si>
  <si>
    <t>Diato</t>
  </si>
  <si>
    <t>Zea</t>
  </si>
  <si>
    <t>Lut</t>
  </si>
  <si>
    <t>Gyr diester</t>
  </si>
  <si>
    <t>Caro</t>
  </si>
  <si>
    <t>Chlide a</t>
  </si>
  <si>
    <t>Phytin a</t>
  </si>
  <si>
    <t>Phide a</t>
  </si>
  <si>
    <t>Vx (ml)</t>
  </si>
  <si>
    <t>Effective LOQ for filtration volumes used</t>
  </si>
  <si>
    <t>Vol Filtered (ml)</t>
  </si>
  <si>
    <t>MV chl b</t>
  </si>
  <si>
    <t>ug/l</t>
  </si>
  <si>
    <t>[TChl]</t>
  </si>
  <si>
    <t>[PPC]</t>
  </si>
  <si>
    <t>[PSC]</t>
  </si>
  <si>
    <t>[TAcc]/[Tchla]</t>
  </si>
  <si>
    <t>[PPC]/[Tpig]</t>
  </si>
  <si>
    <t>[PSP]</t>
  </si>
  <si>
    <t>[TAcc]</t>
  </si>
  <si>
    <t>comments</t>
  </si>
  <si>
    <t>[TCaro]</t>
  </si>
  <si>
    <t>[PSC]/[TCaro]</t>
  </si>
  <si>
    <t>[PPC]/[TCaro]</t>
  </si>
  <si>
    <t>[TChl]/[TCaro]</t>
  </si>
  <si>
    <t>[TChl a]/[TPig]</t>
  </si>
  <si>
    <t>[Allo]</t>
  </si>
  <si>
    <t>[Diato]</t>
  </si>
  <si>
    <t>[Fuco]</t>
  </si>
  <si>
    <t>[Zea]</t>
  </si>
  <si>
    <t>[Lut]</t>
  </si>
  <si>
    <t>[Neo]</t>
  </si>
  <si>
    <t>[Pras]</t>
  </si>
  <si>
    <t>[Viola]</t>
  </si>
  <si>
    <t>[DP]</t>
  </si>
  <si>
    <t>[TChl a]</t>
  </si>
  <si>
    <t>[TChl b]</t>
  </si>
  <si>
    <t>[TChl c]</t>
  </si>
  <si>
    <t>[But fuco]</t>
  </si>
  <si>
    <t>[Hex fuco]</t>
  </si>
  <si>
    <t>[Perid]</t>
  </si>
  <si>
    <t>Primary pigments</t>
  </si>
  <si>
    <t>Secondary pigments</t>
  </si>
  <si>
    <t>Tertiary pigments</t>
  </si>
  <si>
    <t>Ancillary pigment</t>
  </si>
  <si>
    <t>Pigment ratios</t>
  </si>
  <si>
    <t>Pigment Sums</t>
  </si>
  <si>
    <r>
      <t>[Chl c</t>
    </r>
    <r>
      <rPr>
        <vertAlign val="subscript"/>
        <sz val="10"/>
        <color indexed="12"/>
        <rFont val="Geneva"/>
      </rPr>
      <t>12</t>
    </r>
    <r>
      <rPr>
        <sz val="10"/>
        <color indexed="12"/>
        <rFont val="Geneva"/>
      </rPr>
      <t>]</t>
    </r>
  </si>
  <si>
    <t>TChl a</t>
  </si>
  <si>
    <t>But-fuco</t>
  </si>
  <si>
    <t>Hex-fuco</t>
  </si>
  <si>
    <t>Chlorophyll c3</t>
  </si>
  <si>
    <t>Peridinin</t>
  </si>
  <si>
    <t>Neoxanthin</t>
  </si>
  <si>
    <t>Prasinoxanthin</t>
  </si>
  <si>
    <t>Violaxanthin</t>
  </si>
  <si>
    <t>Zeaxanthin</t>
  </si>
  <si>
    <t>Lutein</t>
  </si>
  <si>
    <t>GSFC Lab sample code</t>
  </si>
  <si>
    <t>date extracted (month/day/year)</t>
  </si>
  <si>
    <t>alloxanthin</t>
  </si>
  <si>
    <t>Primary Pigments</t>
  </si>
  <si>
    <t>full name</t>
  </si>
  <si>
    <t>notes</t>
  </si>
  <si>
    <t>alpha-beta-Car</t>
  </si>
  <si>
    <t>carotenes</t>
  </si>
  <si>
    <t>alpha (beta, epsilon) + beta (beta, beta) carotene. Unresolved and therefore undifferentiated</t>
  </si>
  <si>
    <t>19'-butanoyloxyfucoxanthin</t>
  </si>
  <si>
    <t>Chl_c3</t>
  </si>
  <si>
    <t>Chlide_a</t>
  </si>
  <si>
    <t>chlorophyllide a</t>
  </si>
  <si>
    <t>Diad</t>
  </si>
  <si>
    <t>diadinoxanthin</t>
  </si>
  <si>
    <t>diatoxanthin</t>
  </si>
  <si>
    <t>DP</t>
  </si>
  <si>
    <t>total diagnostic pigments</t>
  </si>
  <si>
    <t>DV_Chl_a</t>
  </si>
  <si>
    <t>DV_Chl_b</t>
  </si>
  <si>
    <t>DVChl a</t>
  </si>
  <si>
    <t>DVChl b</t>
  </si>
  <si>
    <t>divinyl chlorophyll a</t>
  </si>
  <si>
    <t>divinyl chlorophyll b</t>
  </si>
  <si>
    <t>Gyro</t>
  </si>
  <si>
    <t>Gyroxanthin diester</t>
  </si>
  <si>
    <t>19'-hexanoyloxyfucoxanthin</t>
  </si>
  <si>
    <t>MV_Chl_a</t>
  </si>
  <si>
    <t>MV_Chl_b</t>
  </si>
  <si>
    <t>Chl a</t>
  </si>
  <si>
    <t>Chl b</t>
  </si>
  <si>
    <t>monovinyl chlorophyll a</t>
  </si>
  <si>
    <t>monovinyl chlorophyll b</t>
  </si>
  <si>
    <t>Phide_a</t>
  </si>
  <si>
    <t>Phytin_a</t>
  </si>
  <si>
    <t>pheophytin a + pheophytin a'</t>
  </si>
  <si>
    <t>total pheophytin a</t>
  </si>
  <si>
    <t>total pheophorbide a</t>
  </si>
  <si>
    <t>multiple peaks</t>
  </si>
  <si>
    <t>PPC</t>
  </si>
  <si>
    <t>photoprotective carotenoids</t>
  </si>
  <si>
    <t>allo + diadino + diato + zea + alpha-beta-car</t>
  </si>
  <si>
    <t>[PPC]/[Tcar]</t>
  </si>
  <si>
    <t>PSC</t>
  </si>
  <si>
    <t>photosynthetic carotenoids</t>
  </si>
  <si>
    <t>but-fuco + fuco + hex-fuco + perid</t>
  </si>
  <si>
    <t>PSP</t>
  </si>
  <si>
    <t>phosynthetic pigments</t>
  </si>
  <si>
    <t>total accessory pigments</t>
  </si>
  <si>
    <t>PPC + PSC + Tot_Chl_b + Tot_Chl_c</t>
  </si>
  <si>
    <t>ratio of total accessory pigments to total chlorophll a</t>
  </si>
  <si>
    <t>[Tacc]/[Tchla]</t>
  </si>
  <si>
    <t xml:space="preserve">total carotenoids </t>
  </si>
  <si>
    <t>PPC + PSC</t>
  </si>
  <si>
    <t>total chlorophylls</t>
  </si>
  <si>
    <t>Tot_Chl_a +Tot_Chl_b +Tot_Chl_c</t>
  </si>
  <si>
    <t>ratio of total chlorophyll to total carotenoids</t>
  </si>
  <si>
    <t>raito of total chlorophyll a to total pigments</t>
  </si>
  <si>
    <t>Tot_Chl_a</t>
  </si>
  <si>
    <t>Tot_Chl_c</t>
  </si>
  <si>
    <t>Tot_Chl_b</t>
  </si>
  <si>
    <t>TChl b</t>
  </si>
  <si>
    <t>TChl c</t>
  </si>
  <si>
    <t>total chlorophyll a</t>
  </si>
  <si>
    <t>total chlorophyll b</t>
  </si>
  <si>
    <t>total chlorophyll c</t>
  </si>
  <si>
    <t>total pigments</t>
  </si>
  <si>
    <t>DV_Chl_a + MV_Chl_a + Chlide_a + Chl_a allomers + Chl_a epimers</t>
  </si>
  <si>
    <t>DV_Chl_b + MV_Chl_b + Chl_b epimers</t>
  </si>
  <si>
    <t>Chl_c3 + Chl_c12</t>
  </si>
  <si>
    <t>Chl c12</t>
  </si>
  <si>
    <t>Chlorophyll c2 + chlorophyll c1 + MGDVP</t>
  </si>
  <si>
    <t>MGDVP</t>
  </si>
  <si>
    <t>Mg-2,4-divnyl pheoporphyrin a5 monomethyl ester</t>
  </si>
  <si>
    <t>description</t>
  </si>
  <si>
    <t>Secondary Pigments</t>
  </si>
  <si>
    <t>Tertiary Pigments</t>
  </si>
  <si>
    <t>Ancillary Pigment</t>
  </si>
  <si>
    <t>[Alpha_beta_Car]</t>
  </si>
  <si>
    <t>[Diadino]</t>
  </si>
  <si>
    <t>[Tot_Chl_a]</t>
  </si>
  <si>
    <t>[Tot_Chl_b]</t>
  </si>
  <si>
    <t>[Tot_Chl_c]</t>
  </si>
  <si>
    <t>[MV_Chl_a]</t>
  </si>
  <si>
    <t>[MV_Chl _b]</t>
  </si>
  <si>
    <t>[DV_Chl_b]</t>
  </si>
  <si>
    <t>[DV_Chl_a]</t>
  </si>
  <si>
    <t>[Chlide_a]</t>
  </si>
  <si>
    <r>
      <t>[Chl_c</t>
    </r>
    <r>
      <rPr>
        <vertAlign val="subscript"/>
        <sz val="10"/>
        <color indexed="12"/>
        <rFont val="Geneva"/>
      </rPr>
      <t>3</t>
    </r>
    <r>
      <rPr>
        <sz val="10"/>
        <color indexed="12"/>
        <rFont val="Geneva"/>
      </rPr>
      <t>]</t>
    </r>
  </si>
  <si>
    <t>[Gyro]</t>
  </si>
  <si>
    <t>[Phide_a]</t>
  </si>
  <si>
    <t>[Phytin_a]</t>
  </si>
  <si>
    <t>SeaBASS and</t>
  </si>
  <si>
    <t>current report abbreviation</t>
  </si>
  <si>
    <t>previous report abbreviation</t>
  </si>
  <si>
    <t>SeaHARRE and/or</t>
  </si>
  <si>
    <t>TChla_Tpg</t>
  </si>
  <si>
    <t>TChl</t>
  </si>
  <si>
    <t>TCar</t>
  </si>
  <si>
    <t>TAcc</t>
  </si>
  <si>
    <t>TAcc_TChla</t>
  </si>
  <si>
    <t>TChl_TCar</t>
  </si>
  <si>
    <t>[TPg]</t>
  </si>
  <si>
    <t>[PSP]/[TPg]</t>
  </si>
  <si>
    <t>[PPC]/[Tpg]</t>
  </si>
  <si>
    <t>SeaBASS abbreviation</t>
  </si>
  <si>
    <t>TPg</t>
  </si>
  <si>
    <t>PSC + TChl</t>
  </si>
  <si>
    <t>[PSC]/[TCar]</t>
  </si>
  <si>
    <t>[TChla]/[TPg]</t>
  </si>
  <si>
    <t>PPC_TCar</t>
  </si>
  <si>
    <t>PPC_TPg</t>
  </si>
  <si>
    <t>PSC_TCar</t>
  </si>
  <si>
    <t>PSP_TPg</t>
  </si>
  <si>
    <t>PSC + allo + zea + Tot_Chl_b</t>
  </si>
  <si>
    <t>TAcc + Tot_Chl_a</t>
  </si>
  <si>
    <t>ratio of photprotective carotenoids to total carotenoids</t>
  </si>
  <si>
    <t>ratio of photoprotective carotenoids to total pigments</t>
  </si>
  <si>
    <t>ratio of photsynthetic carotenoids to total carotenoids</t>
  </si>
  <si>
    <t>ratio of photsynthetic pigments to to total pigments</t>
  </si>
  <si>
    <t>Abbreviations</t>
  </si>
  <si>
    <t>The analysis precision page summarizes our results for the same sample extract injected twice. Typically, we reinject the first sample analyzed on a given at the end of the day (the ".5" injection). For example, sample 03-0001</t>
  </si>
  <si>
    <t>and 03-0001.5 are replicate injections of the same extract, injected approximately 24 hours apart (all samples extracted on a particular day require about 24 hours to complete the HPLC analyses). We do this to measure our</t>
  </si>
  <si>
    <t>analysis precision and any effects caused by a sample's residence time in the refrigerated autosampler compartment. Please note that individual results with very large CV% are usually caused by pigments present in very</t>
  </si>
  <si>
    <t xml:space="preserve">On the effective LOQ page, we calculate an effective limit of quantitation based on our calculated LOQs (calculated in ng/injection), our typical extraction volume for this sample set, and the various filtration volumes </t>
  </si>
  <si>
    <t>used with your samples. We make these calculations because our LOQ information is most useful to the data user if it is available in units of concentration (ug/L seawater). The same LOQ can end up looking very different for</t>
  </si>
  <si>
    <t>different filtration volumes. For example, the LOQ of 0.25 ng will result in very different effective LOQs when carried through our calculation equation to represent the ug/L seawater. For an extraction volume of 2.5 ml and a</t>
  </si>
  <si>
    <t>filtration volume of 2800 ml, the calculated effective LOQ would be 0.002 ug/L. However, if the filtration volume were only 100 ml, the effective LOQ would calculate to be 0.042 ug/L. Without these calculations, the end user</t>
  </si>
  <si>
    <t>has no way of knowing that both of these concentrations were acquired at detection-limited concentrations.</t>
  </si>
  <si>
    <t>Replicate filters</t>
  </si>
  <si>
    <t>Replicate injections</t>
  </si>
  <si>
    <t>Effective Limit of Quantitation</t>
  </si>
  <si>
    <t>Zeros</t>
  </si>
  <si>
    <t>Analysis method description</t>
  </si>
  <si>
    <t>The HPLC used for pigment analysis is an Agilent RR1200 with a programmable autoinjector (900 ul syringe head), refrigerated autosampler compartment, thermostatted column compartment, quaternary pump with in-line vacuum</t>
  </si>
  <si>
    <t>The 4.6 x 150 mm HPLC Eclipse XDB column (Agilent Technologies, Palo Alto, CA) is filled with a C8 stationary phase (3.5 um stationary phase); the mobile phase consists of a linear gradient from 5-95% solvent B over</t>
  </si>
  <si>
    <t>27 minutes, for which solvent A is 70 parts methanol, 30 parts 28 mM tetrabutylammononium acetate (pH 6.5) and solvent B is methanol. The column temperature is 60 C and the photo diode array detector is set to</t>
  </si>
  <si>
    <t>plot chromatograms at 450, 665, and 222 nm to acquire visible absorbance spectra between 350 and 750 nm.</t>
  </si>
  <si>
    <t>Vitamin E acetate is used as the internal standard (ISTD) for determining extraction volumes. Its absorbance is monitored at 222 nm; it has negligible absorbance at 450 nm and none at 665 nm. Therefore, it does not interfere</t>
  </si>
  <si>
    <t>at wavelengths used to quantify pigments and can be used in very high concentrations with S:N ratios much higher than are possible with pigments. The high signal:noise ratio contributes to excellent analysis precision, for which</t>
  </si>
  <si>
    <t>injection repeatability averages 0.6%. It is stable under conditions of extraction and analysis.</t>
  </si>
  <si>
    <t>Calibration is performed with individual pigment standards, whose concentrations have been determined spectrophotometrically using absorption coefficients in common with those used by most other laboratories (Hooker et al. 2005)</t>
  </si>
  <si>
    <t>and the commercial vendor, DHI Water and Environment (Horsholm, Denmark). Standards are either purchased from DHI (in solution with concentrations provided) or purchased in solid form and suspended in solvent at GSFC.</t>
  </si>
  <si>
    <t>Thirty-six peaks are individually quantified by HPLC, from which 26 pigments are reported (some pigments contain individual components that are summed and reported as one pigment).</t>
  </si>
  <si>
    <t>The HPLC analysis method can be cited as Van Heukelem and Thomas (2001), further described in Hooker et al. (2005). For a more detailed description, please see below; contact Crystal for a tailored description.</t>
  </si>
  <si>
    <t>degasser, and photo-diode array detector with deuterium and tungsten lamps. The HPLC is controlled by Agilent Chemstation software.</t>
  </si>
  <si>
    <t>SeaBASS submission</t>
  </si>
  <si>
    <t>Please refer to the "Data Contributors" menu on the SeaBASS website (http://seabass.gsfc.nasa.gov) for information on how to prepare your data files for submission. If your data file contains measurements that were below</t>
  </si>
  <si>
    <t>!</t>
  </si>
  <si>
    <t>! Comments</t>
  </si>
  <si>
    <t>fucoxanthin</t>
  </si>
  <si>
    <t>CV%</t>
  </si>
  <si>
    <t>The replicate filter precision page summarizes our results for any replicate filters you submitted. On both the replicate filter and analysis precision page, pairs with precision worse than 10% (15% for degradation products)</t>
  </si>
  <si>
    <t>are flagged in yellow. If a simple reason can be determined (ex. Concentration is below the effective LOQ), it is noted in a comment.</t>
  </si>
  <si>
    <t xml:space="preserve">low concentrations. On both the replicate filter and analysis precision page, pairs with precision worse than 10% (15% for degradation products) are flagged in yellow. If a simple reason can be determined (ex. Concentration is </t>
  </si>
  <si>
    <t>below the effective LOQ), it is noted in a comment.</t>
  </si>
  <si>
    <t>For pigments that have a replacement value in the respective cell, the pigment was investigated and determined to be "not found" (this is different than a "missing" value, which would imply that the measurement was not performed).</t>
  </si>
  <si>
    <r>
      <t>Instead of including zeros, pigments that were "not found" (not detected) are noted with a replacement value of</t>
    </r>
    <r>
      <rPr>
        <b/>
        <sz val="12"/>
        <color rgb="FFFF0000"/>
        <rFont val="Helvetica"/>
      </rPr>
      <t xml:space="preserve"> -8888 </t>
    </r>
    <r>
      <rPr>
        <b/>
        <sz val="12"/>
        <rFont val="Helvetica"/>
      </rPr>
      <t>(NEW VALUE AS OF MARCH 2016)</t>
    </r>
    <r>
      <rPr>
        <sz val="12"/>
        <rFont val="Helvetica"/>
      </rPr>
      <t xml:space="preserve">. Pigments that were "not found" are considered to below detection limits. </t>
    </r>
  </si>
  <si>
    <t>detection limits ("not found", see Zeros section), those values were set to -8888, and the following information should be included in your metadata headers:</t>
  </si>
  <si>
    <t>/below_detection_limit=-8888</t>
  </si>
  <si>
    <t>! Measurements below detection limits are assigned the value -8888</t>
  </si>
  <si>
    <t>Please fill in the information in columns denoted with an asterisk.  The other columns will be filled out by GSFC.</t>
  </si>
  <si>
    <t>Row 14 gives additional instructions on how to make data entries.  Row 17 gives an example.</t>
  </si>
  <si>
    <t>Instructions:</t>
  </si>
  <si>
    <t>1.  Fill in the necessary information in columns denoted with an asterisk (one row per filter).</t>
  </si>
  <si>
    <t>2.  If you have any other information that will help identify your samples (ex. size fraction, etc.), please note that in columns AFTER 'filter diameter'.</t>
  </si>
  <si>
    <t>2.  Save file with filename using your last first, followed by the date and cruise (example: Thomas_121011_CV06).</t>
  </si>
  <si>
    <t>3.  Email the completed spreadsheet to crystal.s.thomas@nasa.gov</t>
  </si>
  <si>
    <t>4.  This completed form (and receipt of your Dry Shipper by GSFC) will put your samples in the queue.</t>
  </si>
  <si>
    <t>revised:</t>
  </si>
  <si>
    <t>CST</t>
  </si>
  <si>
    <t>ddd.d</t>
  </si>
  <si>
    <t>yyyy</t>
  </si>
  <si>
    <t>Mmm</t>
  </si>
  <si>
    <t>dd</t>
  </si>
  <si>
    <t>ddd</t>
  </si>
  <si>
    <t>hhmm</t>
  </si>
  <si>
    <t>sddd.dddd</t>
  </si>
  <si>
    <t>Last name, first name</t>
  </si>
  <si>
    <t>No slang</t>
  </si>
  <si>
    <t>write legibly on outside of vial or foil</t>
  </si>
  <si>
    <t>write D for duplicate, T for triplicate</t>
  </si>
  <si>
    <t>e.g., Oceanic, Coastal, Estuarine, Riverine, Freshwater Lake, Saltwater Lake</t>
  </si>
  <si>
    <t>P or V</t>
  </si>
  <si>
    <t>e.g, 2006</t>
  </si>
  <si>
    <t>e.g., Jan, Feb, Mar, …</t>
  </si>
  <si>
    <t>e.g., 03</t>
  </si>
  <si>
    <t>e.g., 173</t>
  </si>
  <si>
    <t>NO local time!</t>
  </si>
  <si>
    <t>s: - for W</t>
  </si>
  <si>
    <t>s: - for S</t>
  </si>
  <si>
    <t>-80C, Liquid Nitrogen, Other (specify)</t>
  </si>
  <si>
    <t>*</t>
  </si>
  <si>
    <t>GSFC sample code</t>
  </si>
  <si>
    <t>PI</t>
  </si>
  <si>
    <t>Original PI Sample Label</t>
  </si>
  <si>
    <t>Cruise Name</t>
  </si>
  <si>
    <t>Sequential Sample Number</t>
  </si>
  <si>
    <t>Indicate if filters are replicates</t>
  </si>
  <si>
    <t>Volume filtered (ml)</t>
  </si>
  <si>
    <t>Station</t>
  </si>
  <si>
    <t>Bottle Number</t>
  </si>
  <si>
    <t>Sampling Depth (meters)</t>
  </si>
  <si>
    <t>Total Water Depth (meters)</t>
  </si>
  <si>
    <t>Name of Water Body</t>
  </si>
  <si>
    <t>Water Type</t>
  </si>
  <si>
    <t>collected with positive pressure or vaccuum</t>
  </si>
  <si>
    <t>Year of Sample</t>
  </si>
  <si>
    <t>Gregorian Month</t>
  </si>
  <si>
    <t>Day of Gregorian Month</t>
  </si>
  <si>
    <t>Sequential Day of Year</t>
  </si>
  <si>
    <t>GMT Time</t>
  </si>
  <si>
    <t>Longitude</t>
  </si>
  <si>
    <t>Latitude</t>
  </si>
  <si>
    <t>Filter type</t>
  </si>
  <si>
    <t>Filter Diameter (mm)</t>
  </si>
  <si>
    <t>Filter storage before shipping to GSFC</t>
  </si>
  <si>
    <t>other</t>
  </si>
  <si>
    <t>Talley, Lynne</t>
  </si>
  <si>
    <t>SR1B</t>
  </si>
  <si>
    <t>Southern</t>
  </si>
  <si>
    <t>open ocean</t>
  </si>
  <si>
    <t>V</t>
  </si>
  <si>
    <t>GF/F</t>
  </si>
  <si>
    <t>25mm</t>
  </si>
  <si>
    <t>-80C</t>
  </si>
  <si>
    <t>D</t>
  </si>
  <si>
    <t>blank</t>
  </si>
  <si>
    <t xml:space="preserve"> -57.9782</t>
  </si>
  <si>
    <t xml:space="preserve"> -55.0067</t>
  </si>
  <si>
    <t xml:space="preserve">-54.82753 </t>
  </si>
  <si>
    <t>-60.66637</t>
  </si>
  <si>
    <t>-55.44552</t>
  </si>
  <si>
    <t>-59.66695</t>
  </si>
  <si>
    <t>-56.44734</t>
  </si>
  <si>
    <t>-58.05023</t>
  </si>
  <si>
    <t>-57.40497</t>
  </si>
  <si>
    <t>-56.46764</t>
  </si>
  <si>
    <t>06-0085</t>
  </si>
  <si>
    <t>06-0086</t>
  </si>
  <si>
    <t>06-0087</t>
  </si>
  <si>
    <t>06-0088</t>
  </si>
  <si>
    <t>06-0089</t>
  </si>
  <si>
    <t>06-0090</t>
  </si>
  <si>
    <t>06-0091</t>
  </si>
  <si>
    <t>06-0092</t>
  </si>
  <si>
    <t>06-0093</t>
  </si>
  <si>
    <t>06-0094</t>
  </si>
  <si>
    <t>06-0095</t>
  </si>
  <si>
    <t>06-0096</t>
  </si>
  <si>
    <t>06-0097</t>
  </si>
  <si>
    <t>06-0098</t>
  </si>
  <si>
    <t>06-0098.5</t>
  </si>
  <si>
    <t>06-0099</t>
  </si>
  <si>
    <t>06-0100</t>
  </si>
  <si>
    <t>06-0101</t>
  </si>
  <si>
    <t>1</t>
  </si>
  <si>
    <t>sample bottle no</t>
  </si>
  <si>
    <t>[Caro]</t>
  </si>
  <si>
    <t>[Diad]</t>
  </si>
  <si>
    <t>[Chl a]</t>
  </si>
  <si>
    <t>[DVChl a]</t>
  </si>
  <si>
    <t>[Chlide a]</t>
  </si>
  <si>
    <t>[Chl b]</t>
  </si>
  <si>
    <t>[DVChl b]</t>
  </si>
  <si>
    <t>[Chl c12]</t>
  </si>
  <si>
    <t>[Chl c3]</t>
  </si>
  <si>
    <t>[Phytin a]</t>
  </si>
  <si>
    <t>[Phide a]</t>
  </si>
  <si>
    <t>[Gyr diester]</t>
  </si>
  <si>
    <t>[TPig]</t>
  </si>
  <si>
    <t>[PSP]/[TPig]</t>
  </si>
  <si>
    <t>PPIG</t>
  </si>
  <si>
    <t>020 N22</t>
  </si>
  <si>
    <t>009 N23</t>
  </si>
  <si>
    <t>009 N24</t>
  </si>
  <si>
    <t>012 N22</t>
  </si>
  <si>
    <t>012 N23</t>
  </si>
  <si>
    <t>016 N21</t>
  </si>
  <si>
    <t>016 N22</t>
  </si>
  <si>
    <t>020 N21</t>
  </si>
  <si>
    <t>TChl a =</t>
  </si>
  <si>
    <t>Ppig =</t>
  </si>
  <si>
    <t>n =</t>
  </si>
  <si>
    <t>information in red and in bold was filled in by GSFC</t>
  </si>
  <si>
    <t>January</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</si>
</sst>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0.0000"/>
    <numFmt numFmtId="165" formatCode="0.00000"/>
    <numFmt numFmtId="166" formatCode="0.000"/>
    <numFmt numFmtId="167" formatCode="0.0"/>
    <numFmt numFmtId="168" formatCode="[$-409]d\-mmm\-yy;@"/>
    <numFmt numFmtId="169" formatCode="m/d/yy;@"/>
    <numFmt numFmtId="170" formatCode="0.0000000"/>
    <numFmt numFmtId="171" formatCode="h:mm:ss&quot; &quot;AM/PM"/>
    <numFmt numFmtId="172" formatCode="mmmm"/>
  </numFmts>
  <fonts count="53" x14ac:knownFonts="1">
    <font>
      <sz val="10"/>
      <name val="Helvetica"/>
    </font>
    <font>
      <b/>
      <sz val="10"/>
      <name val="Helvetica"/>
    </font>
    <font>
      <sz val="10"/>
      <name val="Helvetica"/>
    </font>
    <font>
      <sz val="8"/>
      <name val="Helvetica"/>
    </font>
    <font>
      <b/>
      <sz val="10"/>
      <color indexed="10"/>
      <name val="Helvetica"/>
    </font>
    <font>
      <sz val="10"/>
      <color indexed="12"/>
      <name val="Helvetica"/>
    </font>
    <font>
      <sz val="10"/>
      <color indexed="10"/>
      <name val="Helvetica"/>
    </font>
    <font>
      <b/>
      <sz val="10"/>
      <color indexed="12"/>
      <name val="Helvetica"/>
    </font>
    <font>
      <sz val="10"/>
      <name val="Helvetica"/>
    </font>
    <font>
      <sz val="10"/>
      <color indexed="17"/>
      <name val="Helvetica"/>
    </font>
    <font>
      <sz val="10"/>
      <name val="Helvetica"/>
    </font>
    <font>
      <b/>
      <sz val="14"/>
      <name val="Geneva"/>
    </font>
    <font>
      <sz val="10"/>
      <name val="Geneva"/>
    </font>
    <font>
      <b/>
      <sz val="10"/>
      <name val="Geneva"/>
    </font>
    <font>
      <b/>
      <sz val="10"/>
      <color indexed="8"/>
      <name val="Geneva"/>
    </font>
    <font>
      <sz val="10"/>
      <color indexed="12"/>
      <name val="Geneva"/>
    </font>
    <font>
      <sz val="10"/>
      <color indexed="17"/>
      <name val="Geneva"/>
    </font>
    <font>
      <sz val="10"/>
      <name val="Helvetica"/>
    </font>
    <font>
      <b/>
      <sz val="14"/>
      <name val="Geneva"/>
    </font>
    <font>
      <sz val="10"/>
      <color indexed="12"/>
      <name val="Geneva"/>
    </font>
    <font>
      <b/>
      <sz val="10"/>
      <color indexed="10"/>
      <name val="Geneva"/>
    </font>
    <font>
      <sz val="12"/>
      <name val="Helvetica"/>
    </font>
    <font>
      <b/>
      <sz val="12"/>
      <name val="Geneva"/>
    </font>
    <font>
      <b/>
      <sz val="12"/>
      <color indexed="47"/>
      <name val="Geneva"/>
    </font>
    <font>
      <sz val="12"/>
      <name val="Geneva"/>
    </font>
    <font>
      <b/>
      <sz val="14"/>
      <color indexed="44"/>
      <name val="Geneva"/>
    </font>
    <font>
      <b/>
      <sz val="14"/>
      <color indexed="43"/>
      <name val="Geneva"/>
    </font>
    <font>
      <b/>
      <sz val="14"/>
      <color indexed="12"/>
      <name val="Geneva"/>
    </font>
    <font>
      <b/>
      <sz val="14"/>
      <color indexed="41"/>
      <name val="Geneva"/>
    </font>
    <font>
      <b/>
      <sz val="14"/>
      <color indexed="45"/>
      <name val="Geneva"/>
    </font>
    <font>
      <b/>
      <sz val="14"/>
      <color indexed="46"/>
      <name val="Geneva"/>
    </font>
    <font>
      <vertAlign val="subscript"/>
      <sz val="10"/>
      <color indexed="12"/>
      <name val="Geneva"/>
    </font>
    <font>
      <b/>
      <sz val="12"/>
      <name val="Helvetica"/>
    </font>
    <font>
      <u/>
      <sz val="10"/>
      <color theme="10"/>
      <name val="Helvetica"/>
    </font>
    <font>
      <u/>
      <sz val="10"/>
      <color theme="11"/>
      <name val="Helvetica"/>
    </font>
    <font>
      <b/>
      <sz val="14"/>
      <name val="Helvetica"/>
    </font>
    <font>
      <sz val="10"/>
      <color rgb="FF0000D4"/>
      <name val="Helvetica"/>
    </font>
    <font>
      <b/>
      <sz val="12"/>
      <color rgb="FFFF0000"/>
      <name val="Helvetica"/>
    </font>
    <font>
      <sz val="10"/>
      <color rgb="FF000000"/>
      <name val="Geneva"/>
    </font>
    <font>
      <sz val="14"/>
      <color rgb="FF000000"/>
      <name val="Geneva"/>
    </font>
    <font>
      <sz val="10"/>
      <color rgb="FF0000D4"/>
      <name val="Geneva"/>
    </font>
    <font>
      <sz val="10"/>
      <color rgb="FF006411"/>
      <name val="Geneva"/>
    </font>
    <font>
      <b/>
      <sz val="10"/>
      <color rgb="FF000000"/>
      <name val="Helvetica"/>
    </font>
    <font>
      <b/>
      <sz val="10"/>
      <color rgb="FFFF0000"/>
      <name val="Geneva"/>
    </font>
    <font>
      <sz val="10"/>
      <color rgb="FFFF0000"/>
      <name val="Geneva"/>
    </font>
    <font>
      <b/>
      <sz val="14"/>
      <color rgb="FFFFFF99"/>
      <name val="Geneva"/>
    </font>
    <font>
      <b/>
      <sz val="14"/>
      <color rgb="FF0000D4"/>
      <name val="Geneva"/>
    </font>
    <font>
      <b/>
      <sz val="14"/>
      <color rgb="FFCCFFFF"/>
      <name val="Geneva"/>
    </font>
    <font>
      <b/>
      <sz val="14"/>
      <color rgb="FFFF99CC"/>
      <name val="Geneva"/>
    </font>
    <font>
      <b/>
      <sz val="12"/>
      <color rgb="FFFFCC99"/>
      <name val="Geneva"/>
    </font>
    <font>
      <b/>
      <sz val="14"/>
      <color rgb="FFCC99FF"/>
      <name val="Geneva"/>
    </font>
    <font>
      <b/>
      <sz val="14"/>
      <color rgb="FF99CCFF"/>
      <name val="Geneva"/>
    </font>
    <font>
      <b/>
      <sz val="10"/>
      <color rgb="FF0000D4"/>
      <name val="Helvetica"/>
    </font>
  </fonts>
  <fills count="21">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46"/>
        <bgColor indexed="64"/>
      </patternFill>
    </fill>
    <fill>
      <patternFill patternType="solid">
        <fgColor indexed="44"/>
        <bgColor indexed="64"/>
      </patternFill>
    </fill>
    <fill>
      <patternFill patternType="solid">
        <fgColor indexed="23"/>
        <bgColor indexed="64"/>
      </patternFill>
    </fill>
    <fill>
      <patternFill patternType="solid">
        <fgColor theme="0" tint="-0.499984740745262"/>
        <bgColor indexed="64"/>
      </patternFill>
    </fill>
    <fill>
      <patternFill patternType="solid">
        <fgColor rgb="FFFFFF99"/>
        <bgColor rgb="FF000000"/>
      </patternFill>
    </fill>
    <fill>
      <patternFill patternType="solid">
        <fgColor rgb="FFFFFFFF"/>
        <bgColor rgb="FF000000"/>
      </patternFill>
    </fill>
    <fill>
      <patternFill patternType="solid">
        <fgColor rgb="FFFCF305"/>
        <bgColor rgb="FF000000"/>
      </patternFill>
    </fill>
    <fill>
      <patternFill patternType="solid">
        <fgColor rgb="FFFFFF00"/>
        <bgColor rgb="FF000000"/>
      </patternFill>
    </fill>
    <fill>
      <patternFill patternType="solid">
        <fgColor rgb="FF808080"/>
        <bgColor rgb="FF000000"/>
      </patternFill>
    </fill>
    <fill>
      <patternFill patternType="solid">
        <fgColor rgb="FFCCFFFF"/>
        <bgColor rgb="FF000000"/>
      </patternFill>
    </fill>
    <fill>
      <patternFill patternType="solid">
        <fgColor rgb="FFFF99CC"/>
        <bgColor rgb="FF000000"/>
      </patternFill>
    </fill>
    <fill>
      <patternFill patternType="solid">
        <fgColor rgb="FFFFCC99"/>
        <bgColor rgb="FF000000"/>
      </patternFill>
    </fill>
    <fill>
      <patternFill patternType="solid">
        <fgColor rgb="FFCC99FF"/>
        <bgColor rgb="FF000000"/>
      </patternFill>
    </fill>
    <fill>
      <patternFill patternType="solid">
        <fgColor rgb="FF99CCFF"/>
        <bgColor rgb="FF000000"/>
      </patternFill>
    </fill>
    <fill>
      <patternFill patternType="solid">
        <fgColor rgb="FFCCFFCC"/>
        <bgColor rgb="FF000000"/>
      </patternFill>
    </fill>
  </fills>
  <borders count="18">
    <border>
      <left/>
      <right/>
      <top/>
      <bottom/>
      <diagonal/>
    </border>
    <border>
      <left style="thin">
        <color indexed="22"/>
      </left>
      <right style="thin">
        <color indexed="22"/>
      </right>
      <top style="thin">
        <color indexed="22"/>
      </top>
      <bottom style="thin">
        <color indexed="22"/>
      </bottom>
      <diagonal/>
    </border>
    <border>
      <left style="hair">
        <color auto="1"/>
      </left>
      <right style="hair">
        <color auto="1"/>
      </right>
      <top style="hair">
        <color auto="1"/>
      </top>
      <bottom style="hair">
        <color auto="1"/>
      </bottom>
      <diagonal/>
    </border>
    <border>
      <left style="hair">
        <color indexed="22"/>
      </left>
      <right style="hair">
        <color indexed="22"/>
      </right>
      <top style="hair">
        <color indexed="22"/>
      </top>
      <bottom style="hair">
        <color indexed="22"/>
      </bottom>
      <diagonal/>
    </border>
    <border>
      <left style="hair">
        <color indexed="22"/>
      </left>
      <right style="hair">
        <color indexed="22"/>
      </right>
      <top/>
      <bottom style="hair">
        <color indexed="22"/>
      </bottom>
      <diagonal/>
    </border>
    <border>
      <left style="hair">
        <color indexed="22"/>
      </left>
      <right style="hair">
        <color indexed="22"/>
      </right>
      <top style="hair">
        <color indexed="22"/>
      </top>
      <bottom/>
      <diagonal/>
    </border>
    <border>
      <left/>
      <right style="hair">
        <color indexed="22"/>
      </right>
      <top style="hair">
        <color indexed="22"/>
      </top>
      <bottom/>
      <diagonal/>
    </border>
    <border>
      <left style="thin">
        <color rgb="FFC0C0C0"/>
      </left>
      <right style="thin">
        <color rgb="FFC0C0C0"/>
      </right>
      <top style="thin">
        <color rgb="FFC0C0C0"/>
      </top>
      <bottom style="thin">
        <color rgb="FFC0C0C0"/>
      </bottom>
      <diagonal/>
    </border>
    <border>
      <left style="thin">
        <color rgb="FFAAAAAA"/>
      </left>
      <right style="thin">
        <color rgb="FFAAAAAA"/>
      </right>
      <top style="thin">
        <color rgb="FFAAAAAA"/>
      </top>
      <bottom style="thin">
        <color rgb="FFAAAAAA"/>
      </bottom>
      <diagonal/>
    </border>
    <border>
      <left style="thin">
        <color rgb="FFAAAAAA"/>
      </left>
      <right style="thin">
        <color rgb="FFAAAAAA"/>
      </right>
      <top style="thin">
        <color rgb="FFAAAAAA"/>
      </top>
      <bottom/>
      <diagonal/>
    </border>
    <border>
      <left style="thin">
        <color rgb="FFAAAAAA"/>
      </left>
      <right/>
      <top style="thin">
        <color rgb="FFAAAAAA"/>
      </top>
      <bottom style="thin">
        <color rgb="FFAAAAAA"/>
      </bottom>
      <diagonal/>
    </border>
    <border>
      <left/>
      <right style="thin">
        <color rgb="FFAAAAAA"/>
      </right>
      <top style="thin">
        <color rgb="FFAAAAAA"/>
      </top>
      <bottom style="thin">
        <color rgb="FFAAAAAA"/>
      </bottom>
      <diagonal/>
    </border>
    <border>
      <left style="thin">
        <color rgb="FFAAAAAA"/>
      </left>
      <right style="thin">
        <color rgb="FFAAAAAA"/>
      </right>
      <top/>
      <bottom style="thin">
        <color rgb="FFAAAAAA"/>
      </bottom>
      <diagonal/>
    </border>
    <border>
      <left style="hair">
        <color rgb="FFC0C0C0"/>
      </left>
      <right style="hair">
        <color rgb="FFC0C0C0"/>
      </right>
      <top style="hair">
        <color rgb="FFC0C0C0"/>
      </top>
      <bottom/>
      <diagonal/>
    </border>
    <border>
      <left style="hair">
        <color rgb="FFC0C0C0"/>
      </left>
      <right/>
      <top style="hair">
        <color rgb="FFC0C0C0"/>
      </top>
      <bottom/>
      <diagonal/>
    </border>
    <border>
      <left/>
      <right/>
      <top style="hair">
        <color rgb="FFC0C0C0"/>
      </top>
      <bottom/>
      <diagonal/>
    </border>
    <border>
      <left/>
      <right/>
      <top/>
      <bottom style="thin">
        <color rgb="FFC0C0C0"/>
      </bottom>
      <diagonal/>
    </border>
    <border>
      <left style="dotted">
        <color rgb="FFC0C0C0"/>
      </left>
      <right style="dotted">
        <color rgb="FFC0C0C0"/>
      </right>
      <top style="dotted">
        <color rgb="FFC0C0C0"/>
      </top>
      <bottom style="dotted">
        <color rgb="FFC0C0C0"/>
      </bottom>
      <diagonal/>
    </border>
  </borders>
  <cellStyleXfs count="125">
    <xf numFmtId="0" fontId="0" fillId="0" borderId="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cellStyleXfs>
  <cellXfs count="215">
    <xf numFmtId="0" fontId="0" fillId="0" borderId="0" xfId="0"/>
    <xf numFmtId="166" fontId="5" fillId="0" borderId="2" xfId="0" applyNumberFormat="1" applyFont="1" applyFill="1" applyBorder="1" applyAlignment="1">
      <alignment horizontal="center" vertical="center"/>
    </xf>
    <xf numFmtId="0" fontId="7" fillId="0" borderId="2" xfId="0" applyFont="1" applyBorder="1" applyAlignment="1">
      <alignment horizontal="center" vertical="center" wrapText="1"/>
    </xf>
    <xf numFmtId="0" fontId="8" fillId="0" borderId="2" xfId="0" applyFont="1" applyFill="1" applyBorder="1" applyAlignment="1">
      <alignment horizontal="center" vertical="center"/>
    </xf>
    <xf numFmtId="164" fontId="5" fillId="0" borderId="2" xfId="0" applyNumberFormat="1" applyFont="1" applyFill="1" applyBorder="1" applyAlignment="1">
      <alignment horizontal="center" vertical="center"/>
    </xf>
    <xf numFmtId="0" fontId="0" fillId="0" borderId="2" xfId="0" applyBorder="1"/>
    <xf numFmtId="0" fontId="8" fillId="0" borderId="2" xfId="0" applyFont="1" applyBorder="1" applyAlignment="1">
      <alignment horizontal="center"/>
    </xf>
    <xf numFmtId="0" fontId="4" fillId="0" borderId="2" xfId="0" applyFont="1" applyBorder="1"/>
    <xf numFmtId="0" fontId="8" fillId="0" borderId="2" xfId="0" applyFont="1" applyBorder="1"/>
    <xf numFmtId="0" fontId="10" fillId="0" borderId="2" xfId="0" applyFont="1" applyBorder="1" applyAlignment="1">
      <alignment horizontal="center"/>
    </xf>
    <xf numFmtId="0" fontId="10" fillId="0" borderId="2" xfId="0" applyFont="1" applyBorder="1"/>
    <xf numFmtId="0" fontId="7" fillId="0" borderId="2" xfId="0" applyFont="1" applyBorder="1"/>
    <xf numFmtId="0" fontId="7" fillId="0" borderId="2" xfId="0" applyFont="1" applyBorder="1" applyAlignment="1">
      <alignment horizontal="center"/>
    </xf>
    <xf numFmtId="14" fontId="7" fillId="0" borderId="2" xfId="0" applyNumberFormat="1" applyFont="1" applyBorder="1"/>
    <xf numFmtId="164" fontId="7" fillId="0" borderId="2" xfId="0" applyNumberFormat="1" applyFont="1" applyBorder="1" applyAlignment="1">
      <alignment horizontal="center" vertical="center"/>
    </xf>
    <xf numFmtId="164" fontId="7" fillId="0" borderId="2" xfId="0" applyNumberFormat="1" applyFont="1" applyFill="1" applyBorder="1" applyAlignment="1">
      <alignment horizontal="center" vertical="center"/>
    </xf>
    <xf numFmtId="164" fontId="7" fillId="0" borderId="2" xfId="0" applyNumberFormat="1" applyFont="1" applyBorder="1" applyAlignment="1">
      <alignment horizontal="center" vertical="center" wrapText="1"/>
    </xf>
    <xf numFmtId="2" fontId="7" fillId="0" borderId="2" xfId="0" applyNumberFormat="1" applyFont="1" applyBorder="1" applyAlignment="1">
      <alignment horizontal="center" vertical="center" wrapText="1"/>
    </xf>
    <xf numFmtId="164" fontId="7" fillId="0" borderId="2" xfId="0" applyNumberFormat="1" applyFont="1" applyFill="1" applyBorder="1" applyAlignment="1">
      <alignment horizontal="center" vertical="center" wrapText="1"/>
    </xf>
    <xf numFmtId="0" fontId="7" fillId="0" borderId="2" xfId="0" applyFont="1" applyBorder="1" applyAlignment="1">
      <alignment horizontal="center" wrapText="1"/>
    </xf>
    <xf numFmtId="0" fontId="0" fillId="0" borderId="2" xfId="0" applyBorder="1" applyAlignment="1">
      <alignment horizontal="center"/>
    </xf>
    <xf numFmtId="1" fontId="0" fillId="0" borderId="2" xfId="0" applyNumberFormat="1" applyBorder="1" applyAlignment="1">
      <alignment horizontal="center"/>
    </xf>
    <xf numFmtId="164" fontId="15" fillId="3" borderId="1" xfId="0" applyNumberFormat="1" applyFont="1" applyFill="1" applyBorder="1" applyAlignment="1">
      <alignment horizontal="center" vertical="center" wrapText="1"/>
    </xf>
    <xf numFmtId="164" fontId="15" fillId="2" borderId="1" xfId="0" applyNumberFormat="1" applyFont="1" applyFill="1" applyBorder="1" applyAlignment="1">
      <alignment horizontal="center" vertical="center" wrapText="1"/>
    </xf>
    <xf numFmtId="164" fontId="15" fillId="4" borderId="1" xfId="0" applyNumberFormat="1" applyFont="1" applyFill="1" applyBorder="1" applyAlignment="1">
      <alignment horizontal="center" vertical="center" wrapText="1"/>
    </xf>
    <xf numFmtId="164" fontId="15" fillId="5"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168" fontId="15" fillId="0" borderId="1" xfId="0" applyNumberFormat="1" applyFont="1" applyFill="1" applyBorder="1" applyAlignment="1">
      <alignment horizontal="center" vertical="center" wrapText="1"/>
    </xf>
    <xf numFmtId="166" fontId="15" fillId="6" borderId="1" xfId="0" applyNumberFormat="1" applyFont="1" applyFill="1" applyBorder="1" applyAlignment="1">
      <alignment horizontal="center" vertical="center" wrapText="1"/>
    </xf>
    <xf numFmtId="2" fontId="15" fillId="0" borderId="1" xfId="0" applyNumberFormat="1" applyFont="1" applyFill="1" applyBorder="1" applyAlignment="1">
      <alignment horizontal="center" vertical="center" wrapText="1"/>
    </xf>
    <xf numFmtId="0" fontId="0" fillId="0" borderId="3" xfId="0" applyFill="1" applyBorder="1" applyAlignment="1">
      <alignment horizontal="center"/>
    </xf>
    <xf numFmtId="0" fontId="12" fillId="0" borderId="3" xfId="0" applyNumberFormat="1" applyFont="1" applyFill="1" applyBorder="1" applyAlignment="1">
      <alignment horizontal="center"/>
    </xf>
    <xf numFmtId="0" fontId="2" fillId="0" borderId="3" xfId="0" applyNumberFormat="1" applyFont="1" applyFill="1" applyBorder="1" applyAlignment="1">
      <alignment horizontal="center"/>
    </xf>
    <xf numFmtId="167" fontId="6" fillId="0" borderId="3" xfId="0" applyNumberFormat="1" applyFont="1" applyFill="1" applyBorder="1" applyAlignment="1">
      <alignment horizontal="center"/>
    </xf>
    <xf numFmtId="165" fontId="0" fillId="0" borderId="3" xfId="0" applyNumberFormat="1" applyFill="1" applyBorder="1" applyAlignment="1">
      <alignment horizontal="center"/>
    </xf>
    <xf numFmtId="164" fontId="0" fillId="0" borderId="3" xfId="0" applyNumberFormat="1" applyFill="1" applyBorder="1" applyAlignment="1">
      <alignment horizontal="center"/>
    </xf>
    <xf numFmtId="168" fontId="0" fillId="0" borderId="3" xfId="0" applyNumberFormat="1" applyFill="1" applyBorder="1"/>
    <xf numFmtId="166" fontId="0" fillId="0" borderId="3" xfId="0" applyNumberFormat="1" applyFill="1" applyBorder="1"/>
    <xf numFmtId="164" fontId="0" fillId="0" borderId="3" xfId="0" applyNumberFormat="1" applyFill="1" applyBorder="1"/>
    <xf numFmtId="0" fontId="0" fillId="0" borderId="3" xfId="0" applyFill="1" applyBorder="1"/>
    <xf numFmtId="0" fontId="18" fillId="0" borderId="3" xfId="0" applyFont="1" applyFill="1" applyBorder="1" applyAlignment="1">
      <alignment horizontal="center" vertical="center"/>
    </xf>
    <xf numFmtId="170" fontId="0" fillId="0" borderId="3" xfId="0" applyNumberFormat="1" applyFill="1" applyBorder="1"/>
    <xf numFmtId="0" fontId="12" fillId="0" borderId="3" xfId="0" applyFont="1" applyFill="1" applyBorder="1" applyAlignment="1">
      <alignment horizontal="center"/>
    </xf>
    <xf numFmtId="166" fontId="12" fillId="0" borderId="3" xfId="0" applyNumberFormat="1" applyFont="1" applyFill="1" applyBorder="1" applyAlignment="1">
      <alignment horizontal="center"/>
    </xf>
    <xf numFmtId="0" fontId="13" fillId="0" borderId="3" xfId="0" applyFont="1" applyFill="1" applyBorder="1" applyAlignment="1">
      <alignment horizontal="left"/>
    </xf>
    <xf numFmtId="0" fontId="19" fillId="0" borderId="3" xfId="0" applyFont="1" applyFill="1" applyBorder="1" applyAlignment="1">
      <alignment horizontal="center" vertical="center" wrapText="1"/>
    </xf>
    <xf numFmtId="0" fontId="13" fillId="0" borderId="3" xfId="0" applyFont="1" applyFill="1" applyBorder="1"/>
    <xf numFmtId="0" fontId="13" fillId="0" borderId="3" xfId="0" applyFont="1" applyFill="1" applyBorder="1" applyAlignment="1">
      <alignment horizontal="center"/>
    </xf>
    <xf numFmtId="0" fontId="13" fillId="0" borderId="3" xfId="0" applyNumberFormat="1" applyFont="1" applyFill="1" applyBorder="1" applyAlignment="1">
      <alignment horizontal="center"/>
    </xf>
    <xf numFmtId="14" fontId="0" fillId="0" borderId="3" xfId="0" applyNumberFormat="1" applyFill="1" applyBorder="1" applyAlignment="1">
      <alignment horizontal="center"/>
    </xf>
    <xf numFmtId="167" fontId="20" fillId="0" borderId="3" xfId="0" applyNumberFormat="1" applyFont="1" applyFill="1" applyBorder="1" applyAlignment="1">
      <alignment horizontal="center"/>
    </xf>
    <xf numFmtId="165" fontId="13" fillId="0" borderId="3" xfId="0" applyNumberFormat="1" applyFont="1" applyFill="1" applyBorder="1" applyAlignment="1">
      <alignment horizontal="center"/>
    </xf>
    <xf numFmtId="164" fontId="13" fillId="0" borderId="3" xfId="0" applyNumberFormat="1" applyFont="1" applyFill="1" applyBorder="1" applyAlignment="1">
      <alignment horizontal="center"/>
    </xf>
    <xf numFmtId="168" fontId="13" fillId="0" borderId="3" xfId="0" applyNumberFormat="1" applyFont="1" applyFill="1" applyBorder="1"/>
    <xf numFmtId="166" fontId="13" fillId="0" borderId="3" xfId="0" applyNumberFormat="1" applyFont="1" applyFill="1" applyBorder="1"/>
    <xf numFmtId="164" fontId="13" fillId="0" borderId="3" xfId="0" applyNumberFormat="1" applyFont="1" applyFill="1" applyBorder="1"/>
    <xf numFmtId="0" fontId="14" fillId="0" borderId="3" xfId="0" applyFont="1" applyFill="1" applyBorder="1" applyAlignment="1">
      <alignment horizontal="left"/>
    </xf>
    <xf numFmtId="0" fontId="14" fillId="0" borderId="3" xfId="0" applyFont="1" applyFill="1" applyBorder="1" applyAlignment="1">
      <alignment horizontal="center"/>
    </xf>
    <xf numFmtId="0" fontId="14" fillId="0" borderId="3" xfId="0" applyNumberFormat="1" applyFont="1" applyFill="1" applyBorder="1" applyAlignment="1">
      <alignment horizontal="center"/>
    </xf>
    <xf numFmtId="165" fontId="14" fillId="0" borderId="3" xfId="0" applyNumberFormat="1" applyFont="1" applyFill="1" applyBorder="1" applyAlignment="1">
      <alignment horizontal="center"/>
    </xf>
    <xf numFmtId="164" fontId="14" fillId="0" borderId="3" xfId="0" applyNumberFormat="1" applyFont="1" applyFill="1" applyBorder="1" applyAlignment="1">
      <alignment horizontal="center"/>
    </xf>
    <xf numFmtId="168" fontId="14" fillId="0" borderId="3" xfId="0" applyNumberFormat="1" applyFont="1" applyFill="1" applyBorder="1"/>
    <xf numFmtId="166" fontId="14" fillId="0" borderId="3" xfId="0" applyNumberFormat="1" applyFont="1" applyFill="1" applyBorder="1"/>
    <xf numFmtId="164" fontId="14" fillId="0" borderId="3" xfId="0" applyNumberFormat="1" applyFont="1" applyFill="1" applyBorder="1"/>
    <xf numFmtId="0" fontId="14" fillId="0" borderId="3" xfId="0" applyFont="1" applyFill="1" applyBorder="1"/>
    <xf numFmtId="0" fontId="16" fillId="0" borderId="3" xfId="0" applyNumberFormat="1" applyFont="1" applyFill="1" applyBorder="1" applyAlignment="1">
      <alignment horizontal="center"/>
    </xf>
    <xf numFmtId="0" fontId="16" fillId="0" borderId="3" xfId="0" applyFont="1" applyFill="1" applyBorder="1" applyAlignment="1">
      <alignment horizontal="center"/>
    </xf>
    <xf numFmtId="20" fontId="9" fillId="0" borderId="3" xfId="0" applyNumberFormat="1" applyFont="1" applyFill="1" applyBorder="1" applyAlignment="1">
      <alignment horizontal="center"/>
    </xf>
    <xf numFmtId="165" fontId="16" fillId="0" borderId="3" xfId="0" applyNumberFormat="1" applyFont="1" applyFill="1" applyBorder="1" applyAlignment="1">
      <alignment horizontal="center"/>
    </xf>
    <xf numFmtId="164" fontId="16" fillId="0" borderId="3" xfId="0" applyNumberFormat="1" applyFont="1" applyFill="1" applyBorder="1" applyAlignment="1">
      <alignment horizontal="center"/>
    </xf>
    <xf numFmtId="0" fontId="12" fillId="0" borderId="3" xfId="0" applyFont="1" applyFill="1" applyBorder="1" applyAlignment="1">
      <alignment horizontal="center" vertical="center"/>
    </xf>
    <xf numFmtId="169" fontId="12" fillId="0" borderId="3" xfId="0" applyNumberFormat="1" applyFont="1" applyFill="1" applyBorder="1" applyAlignment="1">
      <alignment horizontal="center" vertical="center"/>
    </xf>
    <xf numFmtId="0" fontId="17" fillId="0" borderId="3" xfId="0" applyFont="1" applyFill="1" applyBorder="1"/>
    <xf numFmtId="0" fontId="17" fillId="0" borderId="3" xfId="0" applyFont="1" applyFill="1" applyBorder="1" applyAlignment="1">
      <alignment horizontal="center"/>
    </xf>
    <xf numFmtId="0" fontId="17" fillId="0" borderId="3" xfId="0" applyNumberFormat="1" applyFont="1" applyFill="1" applyBorder="1" applyAlignment="1">
      <alignment horizontal="center"/>
    </xf>
    <xf numFmtId="165" fontId="17" fillId="0" borderId="3" xfId="0" applyNumberFormat="1" applyFont="1" applyFill="1" applyBorder="1"/>
    <xf numFmtId="164" fontId="17" fillId="0" borderId="3" xfId="0" applyNumberFormat="1" applyFont="1" applyFill="1" applyBorder="1"/>
    <xf numFmtId="166" fontId="17" fillId="0" borderId="3" xfId="0" applyNumberFormat="1" applyFont="1" applyFill="1" applyBorder="1"/>
    <xf numFmtId="165" fontId="0" fillId="0" borderId="3" xfId="0" applyNumberFormat="1" applyFill="1" applyBorder="1"/>
    <xf numFmtId="0" fontId="12" fillId="0" borderId="4" xfId="0" applyFont="1" applyFill="1" applyBorder="1" applyAlignment="1">
      <alignment horizontal="center" vertical="center"/>
    </xf>
    <xf numFmtId="169" fontId="12" fillId="0" borderId="4" xfId="0" applyNumberFormat="1" applyFont="1" applyFill="1" applyBorder="1" applyAlignment="1">
      <alignment horizontal="center" vertical="center"/>
    </xf>
    <xf numFmtId="166" fontId="12" fillId="0" borderId="4" xfId="0" applyNumberFormat="1" applyFont="1" applyFill="1" applyBorder="1" applyAlignment="1">
      <alignment horizontal="center" vertical="center" wrapText="1"/>
    </xf>
    <xf numFmtId="0" fontId="22" fillId="0" borderId="3" xfId="0" applyFont="1" applyFill="1" applyBorder="1"/>
    <xf numFmtId="0" fontId="21" fillId="0" borderId="5" xfId="0" applyFont="1" applyFill="1" applyBorder="1"/>
    <xf numFmtId="0" fontId="22" fillId="0" borderId="5" xfId="0" applyFont="1" applyFill="1" applyBorder="1" applyAlignment="1">
      <alignment horizontal="center" vertical="center"/>
    </xf>
    <xf numFmtId="0" fontId="22" fillId="0" borderId="5" xfId="0" applyNumberFormat="1" applyFont="1" applyFill="1" applyBorder="1" applyAlignment="1">
      <alignment horizontal="center" vertical="center"/>
    </xf>
    <xf numFmtId="20" fontId="21" fillId="0" borderId="5" xfId="0" applyNumberFormat="1" applyFont="1" applyFill="1" applyBorder="1" applyAlignment="1">
      <alignment horizontal="center"/>
    </xf>
    <xf numFmtId="0" fontId="24" fillId="0" borderId="5" xfId="0" applyNumberFormat="1" applyFont="1" applyFill="1" applyBorder="1" applyAlignment="1">
      <alignment horizontal="center"/>
    </xf>
    <xf numFmtId="167" fontId="22" fillId="0" borderId="5" xfId="0" applyNumberFormat="1" applyFont="1" applyFill="1" applyBorder="1" applyAlignment="1">
      <alignment horizontal="center" vertical="center"/>
    </xf>
    <xf numFmtId="165" fontId="22" fillId="0" borderId="5" xfId="0" applyNumberFormat="1" applyFont="1" applyFill="1" applyBorder="1" applyAlignment="1">
      <alignment horizontal="center" vertical="center"/>
    </xf>
    <xf numFmtId="164" fontId="22" fillId="0" borderId="5" xfId="0" applyNumberFormat="1" applyFont="1" applyFill="1" applyBorder="1" applyAlignment="1">
      <alignment horizontal="center" vertical="center"/>
    </xf>
    <xf numFmtId="168" fontId="21" fillId="0" borderId="5" xfId="0" applyNumberFormat="1" applyFont="1" applyFill="1" applyBorder="1"/>
    <xf numFmtId="4" fontId="15" fillId="7" borderId="1" xfId="0" applyNumberFormat="1" applyFont="1" applyFill="1" applyBorder="1" applyAlignment="1">
      <alignment horizontal="center" vertical="center" wrapText="1"/>
    </xf>
    <xf numFmtId="0" fontId="11" fillId="0" borderId="3" xfId="0" applyFont="1" applyFill="1" applyBorder="1"/>
    <xf numFmtId="2" fontId="12" fillId="0" borderId="4" xfId="0" applyNumberFormat="1" applyFont="1" applyFill="1" applyBorder="1" applyAlignment="1">
      <alignment horizontal="center" vertical="center" wrapText="1"/>
    </xf>
    <xf numFmtId="0" fontId="21" fillId="0" borderId="0" xfId="0" applyFont="1" applyFill="1" applyBorder="1"/>
    <xf numFmtId="0" fontId="22" fillId="0" borderId="0" xfId="0" applyFont="1" applyFill="1" applyBorder="1" applyAlignment="1">
      <alignment horizontal="center" vertical="center"/>
    </xf>
    <xf numFmtId="0" fontId="22" fillId="0" borderId="0" xfId="0" applyNumberFormat="1" applyFont="1" applyFill="1" applyBorder="1" applyAlignment="1">
      <alignment horizontal="center" vertical="center"/>
    </xf>
    <xf numFmtId="20" fontId="21" fillId="0" borderId="0" xfId="0" applyNumberFormat="1" applyFont="1" applyFill="1" applyBorder="1" applyAlignment="1">
      <alignment horizontal="center"/>
    </xf>
    <xf numFmtId="0" fontId="24" fillId="0" borderId="0" xfId="0" applyNumberFormat="1" applyFont="1" applyFill="1" applyBorder="1" applyAlignment="1">
      <alignment horizontal="center"/>
    </xf>
    <xf numFmtId="167" fontId="22" fillId="0" borderId="0" xfId="0" applyNumberFormat="1" applyFont="1" applyFill="1" applyBorder="1" applyAlignment="1">
      <alignment horizontal="center" vertical="center"/>
    </xf>
    <xf numFmtId="165" fontId="22" fillId="0" borderId="0" xfId="0" applyNumberFormat="1" applyFont="1" applyFill="1" applyBorder="1" applyAlignment="1">
      <alignment horizontal="center" vertical="center"/>
    </xf>
    <xf numFmtId="164" fontId="22" fillId="0" borderId="0" xfId="0" applyNumberFormat="1" applyFont="1" applyFill="1" applyBorder="1" applyAlignment="1">
      <alignment horizontal="center" vertical="center"/>
    </xf>
    <xf numFmtId="168" fontId="21" fillId="0" borderId="0" xfId="0" applyNumberFormat="1" applyFont="1" applyFill="1" applyBorder="1"/>
    <xf numFmtId="164" fontId="26" fillId="8" borderId="0" xfId="0" applyNumberFormat="1" applyFont="1" applyFill="1" applyBorder="1"/>
    <xf numFmtId="164" fontId="28" fillId="8" borderId="0" xfId="0" applyNumberFormat="1" applyFont="1" applyFill="1" applyBorder="1"/>
    <xf numFmtId="164" fontId="29" fillId="8" borderId="0" xfId="0" applyNumberFormat="1" applyFont="1" applyFill="1" applyBorder="1"/>
    <xf numFmtId="164" fontId="23" fillId="8" borderId="0" xfId="0" applyNumberFormat="1" applyFont="1" applyFill="1" applyBorder="1"/>
    <xf numFmtId="166" fontId="27" fillId="8" borderId="0" xfId="0" applyNumberFormat="1" applyFont="1" applyFill="1" applyBorder="1"/>
    <xf numFmtId="166" fontId="30" fillId="8" borderId="0" xfId="0" applyNumberFormat="1" applyFont="1" applyFill="1" applyBorder="1"/>
    <xf numFmtId="0" fontId="25" fillId="8" borderId="0" xfId="0" applyFont="1" applyFill="1" applyBorder="1"/>
    <xf numFmtId="0" fontId="27" fillId="8" borderId="0" xfId="0" applyFont="1" applyFill="1" applyBorder="1"/>
    <xf numFmtId="166" fontId="0" fillId="0" borderId="2" xfId="0" applyNumberFormat="1" applyBorder="1"/>
    <xf numFmtId="166" fontId="0" fillId="0" borderId="2" xfId="0" applyNumberFormat="1" applyBorder="1" applyAlignment="1">
      <alignment horizontal="center"/>
    </xf>
    <xf numFmtId="164" fontId="29" fillId="9" borderId="0" xfId="0" applyNumberFormat="1" applyFont="1" applyFill="1" applyBorder="1"/>
    <xf numFmtId="0" fontId="32" fillId="0" borderId="0" xfId="0" applyFont="1"/>
    <xf numFmtId="0" fontId="32" fillId="0" borderId="0" xfId="0" applyFont="1" applyAlignment="1">
      <alignment wrapText="1"/>
    </xf>
    <xf numFmtId="2" fontId="0" fillId="0" borderId="2" xfId="0" applyNumberFormat="1" applyBorder="1" applyAlignment="1">
      <alignment horizontal="center"/>
    </xf>
    <xf numFmtId="0" fontId="21" fillId="0" borderId="6" xfId="0" applyFont="1" applyFill="1" applyBorder="1"/>
    <xf numFmtId="0" fontId="14" fillId="0" borderId="5" xfId="0" applyFont="1" applyFill="1" applyBorder="1"/>
    <xf numFmtId="164" fontId="27" fillId="8" borderId="0" xfId="0" applyNumberFormat="1" applyFont="1" applyFill="1" applyBorder="1"/>
    <xf numFmtId="164" fontId="27" fillId="9" borderId="0" xfId="0" applyNumberFormat="1" applyFont="1" applyFill="1" applyBorder="1"/>
    <xf numFmtId="164" fontId="23" fillId="8" borderId="0" xfId="0" applyNumberFormat="1" applyFont="1" applyFill="1" applyBorder="1" applyAlignment="1">
      <alignment wrapText="1"/>
    </xf>
    <xf numFmtId="0" fontId="35" fillId="0" borderId="0" xfId="0" applyFont="1"/>
    <xf numFmtId="0" fontId="21" fillId="0" borderId="0" xfId="0" applyFont="1"/>
    <xf numFmtId="0" fontId="21" fillId="0" borderId="0" xfId="0" applyFont="1" applyFill="1"/>
    <xf numFmtId="166" fontId="7" fillId="0" borderId="2" xfId="0" applyNumberFormat="1" applyFont="1" applyFill="1" applyBorder="1" applyAlignment="1">
      <alignment horizontal="center" vertical="center"/>
    </xf>
    <xf numFmtId="49" fontId="38" fillId="11" borderId="8" xfId="0" applyNumberFormat="1" applyFont="1" applyFill="1" applyBorder="1" applyAlignment="1">
      <alignment horizontal="left"/>
    </xf>
    <xf numFmtId="0" fontId="38" fillId="11" borderId="8" xfId="0" applyNumberFormat="1" applyFont="1" applyFill="1" applyBorder="1" applyAlignment="1"/>
    <xf numFmtId="0" fontId="38" fillId="0" borderId="0" xfId="0" applyNumberFormat="1" applyFont="1" applyFill="1" applyBorder="1" applyAlignment="1"/>
    <xf numFmtId="0" fontId="38" fillId="11" borderId="8" xfId="0" applyNumberFormat="1" applyFont="1" applyFill="1" applyBorder="1" applyAlignment="1">
      <alignment horizontal="left"/>
    </xf>
    <xf numFmtId="49" fontId="39" fillId="11" borderId="8" xfId="0" applyNumberFormat="1" applyFont="1" applyFill="1" applyBorder="1" applyAlignment="1">
      <alignment horizontal="left"/>
    </xf>
    <xf numFmtId="0" fontId="38" fillId="11" borderId="8" xfId="0" applyNumberFormat="1" applyFont="1" applyFill="1" applyBorder="1" applyAlignment="1">
      <alignment horizontal="center"/>
    </xf>
    <xf numFmtId="171" fontId="38" fillId="11" borderId="8" xfId="0" applyNumberFormat="1" applyFont="1" applyFill="1" applyBorder="1" applyAlignment="1">
      <alignment horizontal="center"/>
    </xf>
    <xf numFmtId="164" fontId="38" fillId="11" borderId="8" xfId="0" applyNumberFormat="1" applyFont="1" applyFill="1" applyBorder="1" applyAlignment="1">
      <alignment horizontal="center"/>
    </xf>
    <xf numFmtId="167" fontId="38" fillId="11" borderId="8" xfId="0" applyNumberFormat="1" applyFont="1" applyFill="1" applyBorder="1" applyAlignment="1">
      <alignment horizontal="center"/>
    </xf>
    <xf numFmtId="49" fontId="40" fillId="11" borderId="8" xfId="0" applyNumberFormat="1" applyFont="1" applyFill="1" applyBorder="1" applyAlignment="1">
      <alignment horizontal="center"/>
    </xf>
    <xf numFmtId="15" fontId="40" fillId="11" borderId="8" xfId="0" applyNumberFormat="1" applyFont="1" applyFill="1" applyBorder="1" applyAlignment="1">
      <alignment horizontal="center"/>
    </xf>
    <xf numFmtId="0" fontId="41" fillId="11" borderId="8" xfId="0" applyNumberFormat="1" applyFont="1" applyFill="1" applyBorder="1" applyAlignment="1">
      <alignment horizontal="center"/>
    </xf>
    <xf numFmtId="49" fontId="41" fillId="11" borderId="8" xfId="0" applyNumberFormat="1" applyFont="1" applyFill="1" applyBorder="1" applyAlignment="1">
      <alignment horizontal="center"/>
    </xf>
    <xf numFmtId="49" fontId="41" fillId="11" borderId="9" xfId="0" applyNumberFormat="1" applyFont="1" applyFill="1" applyBorder="1" applyAlignment="1">
      <alignment horizontal="center"/>
    </xf>
    <xf numFmtId="49" fontId="41" fillId="11" borderId="8" xfId="0" applyNumberFormat="1" applyFont="1" applyFill="1" applyBorder="1" applyAlignment="1">
      <alignment horizontal="center" vertical="center" wrapText="1"/>
    </xf>
    <xf numFmtId="167" fontId="41" fillId="11" borderId="8" xfId="0" applyNumberFormat="1" applyFont="1" applyFill="1" applyBorder="1" applyAlignment="1">
      <alignment horizontal="center" vertical="center" wrapText="1"/>
    </xf>
    <xf numFmtId="49" fontId="41" fillId="11" borderId="10" xfId="0" applyNumberFormat="1" applyFont="1" applyFill="1" applyBorder="1" applyAlignment="1">
      <alignment horizontal="center" vertical="center" wrapText="1"/>
    </xf>
    <xf numFmtId="49" fontId="41" fillId="12" borderId="0" xfId="0" applyNumberFormat="1" applyFont="1" applyFill="1" applyBorder="1" applyAlignment="1">
      <alignment horizontal="center" vertical="center" wrapText="1"/>
    </xf>
    <xf numFmtId="0" fontId="38" fillId="11" borderId="11" xfId="0" applyNumberFormat="1" applyFont="1" applyFill="1" applyBorder="1" applyAlignment="1"/>
    <xf numFmtId="49" fontId="39" fillId="11" borderId="8" xfId="0" applyNumberFormat="1" applyFont="1" applyFill="1" applyBorder="1" applyAlignment="1">
      <alignment horizontal="center" vertical="center"/>
    </xf>
    <xf numFmtId="49" fontId="39" fillId="11" borderId="12" xfId="0" applyNumberFormat="1" applyFont="1" applyFill="1" applyBorder="1" applyAlignment="1">
      <alignment horizontal="center" vertical="center"/>
    </xf>
    <xf numFmtId="49" fontId="40" fillId="11" borderId="8" xfId="0" applyNumberFormat="1" applyFont="1" applyFill="1" applyBorder="1" applyAlignment="1">
      <alignment horizontal="center" vertical="center" wrapText="1"/>
    </xf>
    <xf numFmtId="49" fontId="38" fillId="11" borderId="8" xfId="0" applyNumberFormat="1" applyFont="1" applyFill="1" applyBorder="1" applyAlignment="1"/>
    <xf numFmtId="49" fontId="38" fillId="11" borderId="8" xfId="0" applyNumberFormat="1" applyFont="1" applyFill="1" applyBorder="1" applyAlignment="1">
      <alignment horizontal="center"/>
    </xf>
    <xf numFmtId="172" fontId="38" fillId="11" borderId="8" xfId="0" applyNumberFormat="1" applyFont="1" applyFill="1" applyBorder="1" applyAlignment="1">
      <alignment horizontal="center"/>
    </xf>
    <xf numFmtId="0" fontId="38" fillId="11" borderId="8" xfId="0" applyFont="1" applyFill="1" applyBorder="1" applyAlignment="1">
      <alignment horizontal="center"/>
    </xf>
    <xf numFmtId="0" fontId="38" fillId="11" borderId="8" xfId="0" applyFont="1" applyFill="1" applyBorder="1" applyAlignment="1"/>
    <xf numFmtId="49" fontId="42" fillId="11" borderId="8" xfId="0" applyNumberFormat="1" applyFont="1" applyFill="1" applyBorder="1" applyAlignment="1"/>
    <xf numFmtId="0" fontId="43" fillId="11" borderId="8" xfId="0" applyFont="1" applyFill="1" applyBorder="1" applyAlignment="1">
      <alignment horizontal="center"/>
    </xf>
    <xf numFmtId="49" fontId="43" fillId="11" borderId="8" xfId="0" applyNumberFormat="1" applyFont="1" applyFill="1" applyBorder="1" applyAlignment="1">
      <alignment horizontal="center"/>
    </xf>
    <xf numFmtId="0" fontId="38" fillId="13" borderId="8" xfId="0" applyNumberFormat="1" applyFont="1" applyFill="1" applyBorder="1" applyAlignment="1">
      <alignment horizontal="center"/>
    </xf>
    <xf numFmtId="0" fontId="38" fillId="13" borderId="8" xfId="0" applyNumberFormat="1" applyFont="1" applyFill="1" applyBorder="1" applyAlignment="1"/>
    <xf numFmtId="0" fontId="43" fillId="0" borderId="3" xfId="0" applyFont="1" applyFill="1" applyBorder="1" applyAlignment="1">
      <alignment horizontal="center"/>
    </xf>
    <xf numFmtId="0" fontId="44" fillId="0" borderId="3" xfId="0" applyFont="1" applyFill="1" applyBorder="1" applyAlignment="1">
      <alignment horizontal="center"/>
    </xf>
    <xf numFmtId="167" fontId="17" fillId="0" borderId="3" xfId="0" applyNumberFormat="1" applyFont="1" applyFill="1" applyBorder="1" applyAlignment="1">
      <alignment horizontal="center"/>
    </xf>
    <xf numFmtId="0" fontId="40" fillId="0" borderId="0" xfId="0" applyFont="1" applyFill="1" applyBorder="1" applyAlignment="1">
      <alignment horizontal="center" vertical="center" wrapText="1"/>
    </xf>
    <xf numFmtId="49" fontId="21" fillId="0" borderId="13" xfId="0" applyNumberFormat="1" applyFont="1" applyFill="1" applyBorder="1"/>
    <xf numFmtId="0" fontId="22" fillId="0" borderId="13" xfId="0" applyFont="1" applyFill="1" applyBorder="1" applyAlignment="1">
      <alignment horizontal="center" vertical="center"/>
    </xf>
    <xf numFmtId="164" fontId="45" fillId="14" borderId="14" xfId="0" applyNumberFormat="1" applyFont="1" applyFill="1" applyBorder="1"/>
    <xf numFmtId="164" fontId="46" fillId="14" borderId="15" xfId="0" applyNumberFormat="1" applyFont="1" applyFill="1" applyBorder="1"/>
    <xf numFmtId="164" fontId="47" fillId="14" borderId="15" xfId="0" applyNumberFormat="1" applyFont="1" applyFill="1" applyBorder="1"/>
    <xf numFmtId="164" fontId="48" fillId="14" borderId="15" xfId="0" applyNumberFormat="1" applyFont="1" applyFill="1" applyBorder="1"/>
    <xf numFmtId="164" fontId="49" fillId="14" borderId="15" xfId="0" applyNumberFormat="1" applyFont="1" applyFill="1" applyBorder="1"/>
    <xf numFmtId="2" fontId="50" fillId="14" borderId="15" xfId="0" applyNumberFormat="1" applyFont="1" applyFill="1" applyBorder="1"/>
    <xf numFmtId="2" fontId="46" fillId="14" borderId="15" xfId="0" applyNumberFormat="1" applyFont="1" applyFill="1" applyBorder="1"/>
    <xf numFmtId="2" fontId="51" fillId="14" borderId="15" xfId="0" applyNumberFormat="1" applyFont="1" applyFill="1" applyBorder="1"/>
    <xf numFmtId="0" fontId="52" fillId="0" borderId="7" xfId="0" applyFont="1" applyFill="1" applyBorder="1" applyAlignment="1">
      <alignment horizontal="center" vertical="center"/>
    </xf>
    <xf numFmtId="0" fontId="21" fillId="0" borderId="13" xfId="0" applyFont="1" applyFill="1" applyBorder="1"/>
    <xf numFmtId="164" fontId="45" fillId="14" borderId="16" xfId="0" applyNumberFormat="1" applyFont="1" applyFill="1" applyBorder="1"/>
    <xf numFmtId="164" fontId="47" fillId="14" borderId="16" xfId="0" applyNumberFormat="1" applyFont="1" applyFill="1" applyBorder="1"/>
    <xf numFmtId="164" fontId="48" fillId="14" borderId="16" xfId="0" applyNumberFormat="1" applyFont="1" applyFill="1" applyBorder="1"/>
    <xf numFmtId="164" fontId="49" fillId="14" borderId="16" xfId="0" applyNumberFormat="1" applyFont="1" applyFill="1" applyBorder="1"/>
    <xf numFmtId="166" fontId="50" fillId="14" borderId="16" xfId="0" applyNumberFormat="1" applyFont="1" applyFill="1" applyBorder="1"/>
    <xf numFmtId="166" fontId="46" fillId="14" borderId="16" xfId="0" applyNumberFormat="1" applyFont="1" applyFill="1" applyBorder="1"/>
    <xf numFmtId="0" fontId="51" fillId="14" borderId="16" xfId="0" applyFont="1" applyFill="1" applyBorder="1"/>
    <xf numFmtId="0" fontId="46" fillId="14" borderId="16" xfId="0" applyFont="1" applyFill="1" applyBorder="1"/>
    <xf numFmtId="2" fontId="46" fillId="0" borderId="0" xfId="0" applyNumberFormat="1" applyFont="1" applyFill="1" applyBorder="1"/>
    <xf numFmtId="0" fontId="40" fillId="0" borderId="7" xfId="0" applyFont="1" applyFill="1" applyBorder="1" applyAlignment="1">
      <alignment horizontal="center" vertical="center" wrapText="1"/>
    </xf>
    <xf numFmtId="164" fontId="40" fillId="10" borderId="7" xfId="0" applyNumberFormat="1" applyFont="1" applyFill="1" applyBorder="1" applyAlignment="1">
      <alignment horizontal="center" vertical="center" wrapText="1"/>
    </xf>
    <xf numFmtId="164" fontId="40" fillId="15" borderId="7" xfId="0" applyNumberFormat="1" applyFont="1" applyFill="1" applyBorder="1" applyAlignment="1">
      <alignment horizontal="center" vertical="center" wrapText="1"/>
    </xf>
    <xf numFmtId="164" fontId="40" fillId="16" borderId="7" xfId="0" applyNumberFormat="1" applyFont="1" applyFill="1" applyBorder="1" applyAlignment="1">
      <alignment horizontal="center" vertical="center" wrapText="1"/>
    </xf>
    <xf numFmtId="164" fontId="40" fillId="17" borderId="7" xfId="0" applyNumberFormat="1" applyFont="1" applyFill="1" applyBorder="1" applyAlignment="1">
      <alignment horizontal="center" vertical="center" wrapText="1"/>
    </xf>
    <xf numFmtId="2" fontId="40" fillId="18" borderId="7" xfId="0" applyNumberFormat="1" applyFont="1" applyFill="1" applyBorder="1" applyAlignment="1">
      <alignment horizontal="center" vertical="center" wrapText="1"/>
    </xf>
    <xf numFmtId="2" fontId="40" fillId="19" borderId="7" xfId="0" applyNumberFormat="1" applyFont="1" applyFill="1" applyBorder="1" applyAlignment="1">
      <alignment horizontal="center" vertical="center" wrapText="1"/>
    </xf>
    <xf numFmtId="164" fontId="52" fillId="0" borderId="7" xfId="0" applyNumberFormat="1" applyFont="1" applyFill="1" applyBorder="1" applyAlignment="1">
      <alignment horizontal="center" vertical="center" wrapText="1"/>
    </xf>
    <xf numFmtId="49" fontId="12" fillId="0" borderId="17" xfId="0" applyNumberFormat="1" applyFont="1" applyFill="1" applyBorder="1" applyAlignment="1">
      <alignment horizontal="center" vertical="center"/>
    </xf>
    <xf numFmtId="0" fontId="38" fillId="0" borderId="17" xfId="0" applyFont="1" applyFill="1" applyBorder="1" applyAlignment="1">
      <alignment horizontal="center"/>
    </xf>
    <xf numFmtId="166" fontId="38" fillId="0" borderId="17" xfId="0" applyNumberFormat="1" applyFont="1" applyFill="1" applyBorder="1" applyAlignment="1">
      <alignment horizontal="center"/>
    </xf>
    <xf numFmtId="2" fontId="38" fillId="0" borderId="17" xfId="0" applyNumberFormat="1" applyFont="1" applyFill="1" applyBorder="1" applyAlignment="1">
      <alignment horizontal="center"/>
    </xf>
    <xf numFmtId="166" fontId="12" fillId="0" borderId="17" xfId="0" applyNumberFormat="1" applyFont="1" applyFill="1" applyBorder="1" applyAlignment="1">
      <alignment horizontal="center" vertical="center" wrapText="1"/>
    </xf>
    <xf numFmtId="49" fontId="36" fillId="20" borderId="7" xfId="0" applyNumberFormat="1" applyFont="1" applyFill="1" applyBorder="1" applyAlignment="1">
      <alignment horizontal="center" vertical="center"/>
    </xf>
    <xf numFmtId="166" fontId="36" fillId="20" borderId="7" xfId="0" applyNumberFormat="1" applyFont="1" applyFill="1" applyBorder="1" applyAlignment="1">
      <alignment horizontal="center" vertical="center"/>
    </xf>
    <xf numFmtId="166" fontId="36" fillId="20" borderId="7" xfId="0" applyNumberFormat="1" applyFont="1" applyFill="1" applyBorder="1" applyAlignment="1">
      <alignment horizontal="center" vertical="center" wrapText="1"/>
    </xf>
    <xf numFmtId="2" fontId="36" fillId="20" borderId="7" xfId="0" applyNumberFormat="1" applyFont="1" applyFill="1" applyBorder="1" applyAlignment="1">
      <alignment horizontal="center" vertical="center"/>
    </xf>
    <xf numFmtId="166" fontId="36" fillId="20" borderId="7" xfId="0" applyNumberFormat="1" applyFont="1" applyFill="1" applyBorder="1"/>
    <xf numFmtId="49" fontId="36" fillId="17" borderId="7" xfId="0" applyNumberFormat="1" applyFont="1" applyFill="1" applyBorder="1" applyAlignment="1">
      <alignment horizontal="center" vertical="center"/>
    </xf>
    <xf numFmtId="166" fontId="36" fillId="17" borderId="7" xfId="0" applyNumberFormat="1" applyFont="1" applyFill="1" applyBorder="1" applyAlignment="1">
      <alignment horizontal="center" vertical="center"/>
    </xf>
    <xf numFmtId="166" fontId="36" fillId="17" borderId="7" xfId="0" applyNumberFormat="1" applyFont="1" applyFill="1" applyBorder="1" applyAlignment="1">
      <alignment horizontal="center" vertical="center" wrapText="1"/>
    </xf>
    <xf numFmtId="2" fontId="36" fillId="17" borderId="7" xfId="0" applyNumberFormat="1" applyFont="1" applyFill="1" applyBorder="1" applyAlignment="1">
      <alignment horizontal="center" vertical="center"/>
    </xf>
    <xf numFmtId="166" fontId="36" fillId="17" borderId="7" xfId="0" applyNumberFormat="1" applyFont="1" applyFill="1" applyBorder="1"/>
    <xf numFmtId="164" fontId="36" fillId="15" borderId="7" xfId="0" applyNumberFormat="1" applyFont="1" applyFill="1" applyBorder="1" applyAlignment="1">
      <alignment horizontal="center" vertical="center"/>
    </xf>
    <xf numFmtId="166" fontId="36" fillId="15" borderId="7" xfId="0" applyNumberFormat="1" applyFont="1" applyFill="1" applyBorder="1" applyAlignment="1">
      <alignment horizontal="center" vertical="center" wrapText="1"/>
    </xf>
    <xf numFmtId="1" fontId="36" fillId="15" borderId="7" xfId="0" applyNumberFormat="1" applyFont="1" applyFill="1" applyBorder="1" applyAlignment="1">
      <alignment horizontal="center" vertical="center" wrapText="1"/>
    </xf>
    <xf numFmtId="10" fontId="36" fillId="15" borderId="7" xfId="0" applyNumberFormat="1" applyFont="1" applyFill="1" applyBorder="1" applyAlignment="1">
      <alignment horizontal="center" vertical="center"/>
    </xf>
    <xf numFmtId="10" fontId="36" fillId="15" borderId="7" xfId="0" applyNumberFormat="1" applyFont="1" applyFill="1" applyBorder="1"/>
    <xf numFmtId="10" fontId="35" fillId="0" borderId="0" xfId="0" applyNumberFormat="1" applyFont="1"/>
    <xf numFmtId="14" fontId="1" fillId="0" borderId="2" xfId="0" applyNumberFormat="1" applyFont="1" applyFill="1" applyBorder="1" applyAlignment="1">
      <alignment horizontal="center"/>
    </xf>
    <xf numFmtId="166" fontId="10" fillId="0" borderId="2" xfId="0" applyNumberFormat="1" applyFont="1" applyFill="1" applyBorder="1" applyAlignment="1">
      <alignment horizontal="center"/>
    </xf>
  </cellXfs>
  <cellStyles count="125">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Normal" xfId="0" builtinId="0"/>
  </cellStyles>
  <dxfs count="390">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
      <font>
        <color rgb="FF3366FF"/>
      </font>
      <fill>
        <patternFill patternType="solid">
          <fgColor rgb="FF000000"/>
          <bgColor rgb="FFFFFF00"/>
        </patternFill>
      </fill>
    </dxf>
    <dxf>
      <font>
        <color rgb="FF0000FF"/>
      </font>
      <fill>
        <patternFill patternType="solid">
          <fgColor rgb="FF000000"/>
          <bgColor rgb="FFFFFF00"/>
        </patternFill>
      </fill>
    </dxf>
    <dxf>
      <font>
        <color rgb="FF0000FF"/>
      </font>
      <fill>
        <patternFill patternType="solid">
          <fgColor rgb="FF000000"/>
          <bgColor rgb="FFCCFFFF"/>
        </patternFill>
      </fill>
    </dxf>
  </dxfs>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chartsheet" Target="chartsheets/sheet1.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theme" Target="theme/theme1.xml"/><Relationship Id="rId9" Type="http://schemas.openxmlformats.org/officeDocument/2006/relationships/styles" Target="styles.xml"/><Relationship Id="rId10" Type="http://schemas.openxmlformats.org/officeDocument/2006/relationships/sharedStrings" Target="sharedStrings.xml"/><Relationship Id="rId11"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Effective LOQ for ~2.73 mL extraction volume</a:t>
            </a:r>
          </a:p>
        </c:rich>
      </c:tx>
      <c:layout/>
      <c:overlay val="0"/>
    </c:title>
    <c:autoTitleDeleted val="0"/>
    <c:plotArea>
      <c:layout/>
      <c:scatterChart>
        <c:scatterStyle val="lineMarker"/>
        <c:varyColors val="0"/>
        <c:ser>
          <c:idx val="0"/>
          <c:order val="0"/>
          <c:tx>
            <c:strRef>
              <c:f>'Effective LOQ'!$AD$4</c:f>
              <c:strCache>
                <c:ptCount val="1"/>
                <c:pt idx="0">
                  <c:v>Chl c12</c:v>
                </c:pt>
              </c:strCache>
            </c:strRef>
          </c:tx>
          <c:xVal>
            <c:numRef>
              <c:f>'Effective LOQ'!$AC$5:$AC$8</c:f>
              <c:numCache>
                <c:formatCode>0</c:formatCode>
                <c:ptCount val="4"/>
                <c:pt idx="0">
                  <c:v>1080.0</c:v>
                </c:pt>
                <c:pt idx="1">
                  <c:v>1870.0</c:v>
                </c:pt>
                <c:pt idx="2">
                  <c:v>2085.0</c:v>
                </c:pt>
                <c:pt idx="3">
                  <c:v>2110.0</c:v>
                </c:pt>
              </c:numCache>
            </c:numRef>
          </c:xVal>
          <c:yVal>
            <c:numRef>
              <c:f>'Effective LOQ'!$AD$5:$AD$8</c:f>
              <c:numCache>
                <c:formatCode>0\.000</c:formatCode>
                <c:ptCount val="4"/>
                <c:pt idx="0">
                  <c:v>0.0008</c:v>
                </c:pt>
                <c:pt idx="1">
                  <c:v>0.0005</c:v>
                </c:pt>
                <c:pt idx="2">
                  <c:v>0.0004</c:v>
                </c:pt>
                <c:pt idx="3">
                  <c:v>0.0004</c:v>
                </c:pt>
              </c:numCache>
            </c:numRef>
          </c:yVal>
          <c:smooth val="0"/>
          <c:extLst xmlns:c16r2="http://schemas.microsoft.com/office/drawing/2015/06/chart">
            <c:ext xmlns:c16="http://schemas.microsoft.com/office/drawing/2014/chart" uri="{C3380CC4-5D6E-409C-BE32-E72D297353CC}">
              <c16:uniqueId val="{00000000-B69A-4B4B-ADF0-353A9DFF0356}"/>
            </c:ext>
          </c:extLst>
        </c:ser>
        <c:ser>
          <c:idx val="1"/>
          <c:order val="1"/>
          <c:tx>
            <c:strRef>
              <c:f>'Effective LOQ'!$AE$4</c:f>
              <c:strCache>
                <c:ptCount val="1"/>
                <c:pt idx="0">
                  <c:v>Perid</c:v>
                </c:pt>
              </c:strCache>
            </c:strRef>
          </c:tx>
          <c:xVal>
            <c:numRef>
              <c:f>'Effective LOQ'!$AC$5:$AC$8</c:f>
              <c:numCache>
                <c:formatCode>0</c:formatCode>
                <c:ptCount val="4"/>
                <c:pt idx="0">
                  <c:v>1080.0</c:v>
                </c:pt>
                <c:pt idx="1">
                  <c:v>1870.0</c:v>
                </c:pt>
                <c:pt idx="2">
                  <c:v>2085.0</c:v>
                </c:pt>
                <c:pt idx="3">
                  <c:v>2110.0</c:v>
                </c:pt>
              </c:numCache>
            </c:numRef>
          </c:xVal>
          <c:yVal>
            <c:numRef>
              <c:f>'Effective LOQ'!$AE$5:$AE$8</c:f>
              <c:numCache>
                <c:formatCode>0\.000</c:formatCode>
                <c:ptCount val="4"/>
                <c:pt idx="0">
                  <c:v>0.0023</c:v>
                </c:pt>
                <c:pt idx="1">
                  <c:v>0.0013</c:v>
                </c:pt>
                <c:pt idx="2">
                  <c:v>0.0012</c:v>
                </c:pt>
                <c:pt idx="3">
                  <c:v>0.0012</c:v>
                </c:pt>
              </c:numCache>
            </c:numRef>
          </c:yVal>
          <c:smooth val="0"/>
          <c:extLst xmlns:c16r2="http://schemas.microsoft.com/office/drawing/2015/06/chart">
            <c:ext xmlns:c16="http://schemas.microsoft.com/office/drawing/2014/chart" uri="{C3380CC4-5D6E-409C-BE32-E72D297353CC}">
              <c16:uniqueId val="{00000001-B69A-4B4B-ADF0-353A9DFF0356}"/>
            </c:ext>
          </c:extLst>
        </c:ser>
        <c:ser>
          <c:idx val="2"/>
          <c:order val="2"/>
          <c:tx>
            <c:strRef>
              <c:f>'Effective LOQ'!$AF$4</c:f>
              <c:strCache>
                <c:ptCount val="1"/>
                <c:pt idx="0">
                  <c:v>But fuco</c:v>
                </c:pt>
              </c:strCache>
            </c:strRef>
          </c:tx>
          <c:xVal>
            <c:numRef>
              <c:f>'Effective LOQ'!$AC$5:$AC$8</c:f>
              <c:numCache>
                <c:formatCode>0</c:formatCode>
                <c:ptCount val="4"/>
                <c:pt idx="0">
                  <c:v>1080.0</c:v>
                </c:pt>
                <c:pt idx="1">
                  <c:v>1870.0</c:v>
                </c:pt>
                <c:pt idx="2">
                  <c:v>2085.0</c:v>
                </c:pt>
                <c:pt idx="3">
                  <c:v>2110.0</c:v>
                </c:pt>
              </c:numCache>
            </c:numRef>
          </c:xVal>
          <c:yVal>
            <c:numRef>
              <c:f>'Effective LOQ'!$AF$5:$AF$8</c:f>
              <c:numCache>
                <c:formatCode>0\.000</c:formatCode>
                <c:ptCount val="4"/>
                <c:pt idx="0">
                  <c:v>0.0016</c:v>
                </c:pt>
                <c:pt idx="1">
                  <c:v>0.0009</c:v>
                </c:pt>
                <c:pt idx="2">
                  <c:v>0.0008</c:v>
                </c:pt>
                <c:pt idx="3">
                  <c:v>0.0008</c:v>
                </c:pt>
              </c:numCache>
            </c:numRef>
          </c:yVal>
          <c:smooth val="0"/>
          <c:extLst xmlns:c16r2="http://schemas.microsoft.com/office/drawing/2015/06/chart">
            <c:ext xmlns:c16="http://schemas.microsoft.com/office/drawing/2014/chart" uri="{C3380CC4-5D6E-409C-BE32-E72D297353CC}">
              <c16:uniqueId val="{00000002-B69A-4B4B-ADF0-353A9DFF0356}"/>
            </c:ext>
          </c:extLst>
        </c:ser>
        <c:ser>
          <c:idx val="3"/>
          <c:order val="3"/>
          <c:tx>
            <c:strRef>
              <c:f>'Effective LOQ'!$AG$4</c:f>
              <c:strCache>
                <c:ptCount val="1"/>
                <c:pt idx="0">
                  <c:v>Fuco</c:v>
                </c:pt>
              </c:strCache>
            </c:strRef>
          </c:tx>
          <c:xVal>
            <c:numRef>
              <c:f>'Effective LOQ'!$AC$5:$AC$8</c:f>
              <c:numCache>
                <c:formatCode>0</c:formatCode>
                <c:ptCount val="4"/>
                <c:pt idx="0">
                  <c:v>1080.0</c:v>
                </c:pt>
                <c:pt idx="1">
                  <c:v>1870.0</c:v>
                </c:pt>
                <c:pt idx="2">
                  <c:v>2085.0</c:v>
                </c:pt>
                <c:pt idx="3">
                  <c:v>2110.0</c:v>
                </c:pt>
              </c:numCache>
            </c:numRef>
          </c:xVal>
          <c:yVal>
            <c:numRef>
              <c:f>'Effective LOQ'!$AG$5:$AG$8</c:f>
              <c:numCache>
                <c:formatCode>0\.000</c:formatCode>
                <c:ptCount val="4"/>
                <c:pt idx="0">
                  <c:v>0.0015</c:v>
                </c:pt>
                <c:pt idx="1">
                  <c:v>0.0009</c:v>
                </c:pt>
                <c:pt idx="2">
                  <c:v>0.0008</c:v>
                </c:pt>
                <c:pt idx="3">
                  <c:v>0.0008</c:v>
                </c:pt>
              </c:numCache>
            </c:numRef>
          </c:yVal>
          <c:smooth val="0"/>
          <c:extLst xmlns:c16r2="http://schemas.microsoft.com/office/drawing/2015/06/chart">
            <c:ext xmlns:c16="http://schemas.microsoft.com/office/drawing/2014/chart" uri="{C3380CC4-5D6E-409C-BE32-E72D297353CC}">
              <c16:uniqueId val="{00000003-B69A-4B4B-ADF0-353A9DFF0356}"/>
            </c:ext>
          </c:extLst>
        </c:ser>
        <c:ser>
          <c:idx val="4"/>
          <c:order val="4"/>
          <c:tx>
            <c:strRef>
              <c:f>'Effective LOQ'!$AH$4</c:f>
              <c:strCache>
                <c:ptCount val="1"/>
                <c:pt idx="0">
                  <c:v>Hex fuco</c:v>
                </c:pt>
              </c:strCache>
            </c:strRef>
          </c:tx>
          <c:xVal>
            <c:numRef>
              <c:f>'Effective LOQ'!$AC$5:$AC$8</c:f>
              <c:numCache>
                <c:formatCode>0</c:formatCode>
                <c:ptCount val="4"/>
                <c:pt idx="0">
                  <c:v>1080.0</c:v>
                </c:pt>
                <c:pt idx="1">
                  <c:v>1870.0</c:v>
                </c:pt>
                <c:pt idx="2">
                  <c:v>2085.0</c:v>
                </c:pt>
                <c:pt idx="3">
                  <c:v>2110.0</c:v>
                </c:pt>
              </c:numCache>
            </c:numRef>
          </c:xVal>
          <c:yVal>
            <c:numRef>
              <c:f>'Effective LOQ'!$AH$5:$AH$8</c:f>
              <c:numCache>
                <c:formatCode>0\.000</c:formatCode>
                <c:ptCount val="4"/>
                <c:pt idx="0">
                  <c:v>0.0015</c:v>
                </c:pt>
                <c:pt idx="1">
                  <c:v>0.0008</c:v>
                </c:pt>
                <c:pt idx="2">
                  <c:v>0.0008</c:v>
                </c:pt>
                <c:pt idx="3">
                  <c:v>0.0007</c:v>
                </c:pt>
              </c:numCache>
            </c:numRef>
          </c:yVal>
          <c:smooth val="0"/>
          <c:extLst xmlns:c16r2="http://schemas.microsoft.com/office/drawing/2015/06/chart">
            <c:ext xmlns:c16="http://schemas.microsoft.com/office/drawing/2014/chart" uri="{C3380CC4-5D6E-409C-BE32-E72D297353CC}">
              <c16:uniqueId val="{00000004-B69A-4B4B-ADF0-353A9DFF0356}"/>
            </c:ext>
          </c:extLst>
        </c:ser>
        <c:ser>
          <c:idx val="5"/>
          <c:order val="5"/>
          <c:tx>
            <c:strRef>
              <c:f>'Effective LOQ'!$AI$4</c:f>
              <c:strCache>
                <c:ptCount val="1"/>
                <c:pt idx="0">
                  <c:v>Diadino</c:v>
                </c:pt>
              </c:strCache>
            </c:strRef>
          </c:tx>
          <c:xVal>
            <c:numRef>
              <c:f>'Effective LOQ'!$AC$5:$AC$8</c:f>
              <c:numCache>
                <c:formatCode>0</c:formatCode>
                <c:ptCount val="4"/>
                <c:pt idx="0">
                  <c:v>1080.0</c:v>
                </c:pt>
                <c:pt idx="1">
                  <c:v>1870.0</c:v>
                </c:pt>
                <c:pt idx="2">
                  <c:v>2085.0</c:v>
                </c:pt>
                <c:pt idx="3">
                  <c:v>2110.0</c:v>
                </c:pt>
              </c:numCache>
            </c:numRef>
          </c:xVal>
          <c:yVal>
            <c:numRef>
              <c:f>'Effective LOQ'!$AI$5:$AI$8</c:f>
              <c:numCache>
                <c:formatCode>0\.000</c:formatCode>
                <c:ptCount val="4"/>
                <c:pt idx="0">
                  <c:v>0.001</c:v>
                </c:pt>
                <c:pt idx="1">
                  <c:v>0.0006</c:v>
                </c:pt>
                <c:pt idx="2">
                  <c:v>0.0005</c:v>
                </c:pt>
                <c:pt idx="3">
                  <c:v>0.0005</c:v>
                </c:pt>
              </c:numCache>
            </c:numRef>
          </c:yVal>
          <c:smooth val="0"/>
          <c:extLst xmlns:c16r2="http://schemas.microsoft.com/office/drawing/2015/06/chart">
            <c:ext xmlns:c16="http://schemas.microsoft.com/office/drawing/2014/chart" uri="{C3380CC4-5D6E-409C-BE32-E72D297353CC}">
              <c16:uniqueId val="{00000005-B69A-4B4B-ADF0-353A9DFF0356}"/>
            </c:ext>
          </c:extLst>
        </c:ser>
        <c:ser>
          <c:idx val="6"/>
          <c:order val="6"/>
          <c:tx>
            <c:strRef>
              <c:f>'Effective LOQ'!$AJ$4</c:f>
              <c:strCache>
                <c:ptCount val="1"/>
                <c:pt idx="0">
                  <c:v>Allo</c:v>
                </c:pt>
              </c:strCache>
            </c:strRef>
          </c:tx>
          <c:xVal>
            <c:numRef>
              <c:f>'Effective LOQ'!$AC$5:$AC$8</c:f>
              <c:numCache>
                <c:formatCode>0</c:formatCode>
                <c:ptCount val="4"/>
                <c:pt idx="0">
                  <c:v>1080.0</c:v>
                </c:pt>
                <c:pt idx="1">
                  <c:v>1870.0</c:v>
                </c:pt>
                <c:pt idx="2">
                  <c:v>2085.0</c:v>
                </c:pt>
                <c:pt idx="3">
                  <c:v>2110.0</c:v>
                </c:pt>
              </c:numCache>
            </c:numRef>
          </c:xVal>
          <c:yVal>
            <c:numRef>
              <c:f>'Effective LOQ'!$AJ$5:$AJ$8</c:f>
              <c:numCache>
                <c:formatCode>0\.000</c:formatCode>
                <c:ptCount val="4"/>
                <c:pt idx="0">
                  <c:v>0.0009</c:v>
                </c:pt>
                <c:pt idx="1">
                  <c:v>0.0005</c:v>
                </c:pt>
                <c:pt idx="2">
                  <c:v>0.0005</c:v>
                </c:pt>
                <c:pt idx="3">
                  <c:v>0.0005</c:v>
                </c:pt>
              </c:numCache>
            </c:numRef>
          </c:yVal>
          <c:smooth val="0"/>
          <c:extLst xmlns:c16r2="http://schemas.microsoft.com/office/drawing/2015/06/chart">
            <c:ext xmlns:c16="http://schemas.microsoft.com/office/drawing/2014/chart" uri="{C3380CC4-5D6E-409C-BE32-E72D297353CC}">
              <c16:uniqueId val="{00000006-B69A-4B4B-ADF0-353A9DFF0356}"/>
            </c:ext>
          </c:extLst>
        </c:ser>
        <c:ser>
          <c:idx val="7"/>
          <c:order val="7"/>
          <c:tx>
            <c:strRef>
              <c:f>'Effective LOQ'!$AK$4</c:f>
              <c:strCache>
                <c:ptCount val="1"/>
                <c:pt idx="0">
                  <c:v>Diato</c:v>
                </c:pt>
              </c:strCache>
            </c:strRef>
          </c:tx>
          <c:xVal>
            <c:numRef>
              <c:f>'Effective LOQ'!$AC$5:$AC$8</c:f>
              <c:numCache>
                <c:formatCode>0</c:formatCode>
                <c:ptCount val="4"/>
                <c:pt idx="0">
                  <c:v>1080.0</c:v>
                </c:pt>
                <c:pt idx="1">
                  <c:v>1870.0</c:v>
                </c:pt>
                <c:pt idx="2">
                  <c:v>2085.0</c:v>
                </c:pt>
                <c:pt idx="3">
                  <c:v>2110.0</c:v>
                </c:pt>
              </c:numCache>
            </c:numRef>
          </c:xVal>
          <c:yVal>
            <c:numRef>
              <c:f>'Effective LOQ'!$AK$5:$AK$8</c:f>
              <c:numCache>
                <c:formatCode>0\.000</c:formatCode>
                <c:ptCount val="4"/>
                <c:pt idx="0">
                  <c:v>0.0011</c:v>
                </c:pt>
                <c:pt idx="1">
                  <c:v>0.0006</c:v>
                </c:pt>
                <c:pt idx="2">
                  <c:v>0.0006</c:v>
                </c:pt>
                <c:pt idx="3">
                  <c:v>0.0005</c:v>
                </c:pt>
              </c:numCache>
            </c:numRef>
          </c:yVal>
          <c:smooth val="0"/>
          <c:extLst xmlns:c16r2="http://schemas.microsoft.com/office/drawing/2015/06/chart">
            <c:ext xmlns:c16="http://schemas.microsoft.com/office/drawing/2014/chart" uri="{C3380CC4-5D6E-409C-BE32-E72D297353CC}">
              <c16:uniqueId val="{00000007-B69A-4B4B-ADF0-353A9DFF0356}"/>
            </c:ext>
          </c:extLst>
        </c:ser>
        <c:ser>
          <c:idx val="8"/>
          <c:order val="8"/>
          <c:tx>
            <c:strRef>
              <c:f>'Effective LOQ'!$AL$4</c:f>
              <c:strCache>
                <c:ptCount val="1"/>
                <c:pt idx="0">
                  <c:v>Zea</c:v>
                </c:pt>
              </c:strCache>
            </c:strRef>
          </c:tx>
          <c:xVal>
            <c:numRef>
              <c:f>'Effective LOQ'!$AC$5:$AC$8</c:f>
              <c:numCache>
                <c:formatCode>0</c:formatCode>
                <c:ptCount val="4"/>
                <c:pt idx="0">
                  <c:v>1080.0</c:v>
                </c:pt>
                <c:pt idx="1">
                  <c:v>1870.0</c:v>
                </c:pt>
                <c:pt idx="2">
                  <c:v>2085.0</c:v>
                </c:pt>
                <c:pt idx="3">
                  <c:v>2110.0</c:v>
                </c:pt>
              </c:numCache>
            </c:numRef>
          </c:xVal>
          <c:yVal>
            <c:numRef>
              <c:f>'Effective LOQ'!$AL$5:$AL$8</c:f>
              <c:numCache>
                <c:formatCode>0\.000</c:formatCode>
                <c:ptCount val="4"/>
                <c:pt idx="0">
                  <c:v>0.0011</c:v>
                </c:pt>
                <c:pt idx="1">
                  <c:v>0.0006</c:v>
                </c:pt>
                <c:pt idx="2">
                  <c:v>0.0006</c:v>
                </c:pt>
                <c:pt idx="3">
                  <c:v>0.0006</c:v>
                </c:pt>
              </c:numCache>
            </c:numRef>
          </c:yVal>
          <c:smooth val="0"/>
          <c:extLst xmlns:c16r2="http://schemas.microsoft.com/office/drawing/2015/06/chart">
            <c:ext xmlns:c16="http://schemas.microsoft.com/office/drawing/2014/chart" uri="{C3380CC4-5D6E-409C-BE32-E72D297353CC}">
              <c16:uniqueId val="{00000008-B69A-4B4B-ADF0-353A9DFF0356}"/>
            </c:ext>
          </c:extLst>
        </c:ser>
        <c:ser>
          <c:idx val="9"/>
          <c:order val="9"/>
          <c:tx>
            <c:strRef>
              <c:f>'Effective LOQ'!$AM$4</c:f>
              <c:strCache>
                <c:ptCount val="1"/>
                <c:pt idx="0">
                  <c:v>MV chl b</c:v>
                </c:pt>
              </c:strCache>
            </c:strRef>
          </c:tx>
          <c:xVal>
            <c:numRef>
              <c:f>'Effective LOQ'!$AC$5:$AC$8</c:f>
              <c:numCache>
                <c:formatCode>0</c:formatCode>
                <c:ptCount val="4"/>
                <c:pt idx="0">
                  <c:v>1080.0</c:v>
                </c:pt>
                <c:pt idx="1">
                  <c:v>1870.0</c:v>
                </c:pt>
                <c:pt idx="2">
                  <c:v>2085.0</c:v>
                </c:pt>
                <c:pt idx="3">
                  <c:v>2110.0</c:v>
                </c:pt>
              </c:numCache>
            </c:numRef>
          </c:xVal>
          <c:yVal>
            <c:numRef>
              <c:f>'Effective LOQ'!$AM$5:$AM$8</c:f>
              <c:numCache>
                <c:formatCode>0\.000</c:formatCode>
                <c:ptCount val="4"/>
                <c:pt idx="0">
                  <c:v>0.003</c:v>
                </c:pt>
                <c:pt idx="1">
                  <c:v>0.0017</c:v>
                </c:pt>
                <c:pt idx="2">
                  <c:v>0.0015</c:v>
                </c:pt>
                <c:pt idx="3">
                  <c:v>0.0015</c:v>
                </c:pt>
              </c:numCache>
            </c:numRef>
          </c:yVal>
          <c:smooth val="0"/>
          <c:extLst xmlns:c16r2="http://schemas.microsoft.com/office/drawing/2015/06/chart">
            <c:ext xmlns:c16="http://schemas.microsoft.com/office/drawing/2014/chart" uri="{C3380CC4-5D6E-409C-BE32-E72D297353CC}">
              <c16:uniqueId val="{00000009-B69A-4B4B-ADF0-353A9DFF0356}"/>
            </c:ext>
          </c:extLst>
        </c:ser>
        <c:ser>
          <c:idx val="10"/>
          <c:order val="10"/>
          <c:tx>
            <c:strRef>
              <c:f>'Effective LOQ'!$AN$4</c:f>
              <c:strCache>
                <c:ptCount val="1"/>
                <c:pt idx="0">
                  <c:v>MV chla</c:v>
                </c:pt>
              </c:strCache>
            </c:strRef>
          </c:tx>
          <c:xVal>
            <c:numRef>
              <c:f>'Effective LOQ'!$AC$5:$AC$8</c:f>
              <c:numCache>
                <c:formatCode>0</c:formatCode>
                <c:ptCount val="4"/>
                <c:pt idx="0">
                  <c:v>1080.0</c:v>
                </c:pt>
                <c:pt idx="1">
                  <c:v>1870.0</c:v>
                </c:pt>
                <c:pt idx="2">
                  <c:v>2085.0</c:v>
                </c:pt>
                <c:pt idx="3">
                  <c:v>2110.0</c:v>
                </c:pt>
              </c:numCache>
            </c:numRef>
          </c:xVal>
          <c:yVal>
            <c:numRef>
              <c:f>'Effective LOQ'!$AN$5:$AN$8</c:f>
              <c:numCache>
                <c:formatCode>0\.000</c:formatCode>
                <c:ptCount val="4"/>
                <c:pt idx="0">
                  <c:v>0.0026</c:v>
                </c:pt>
                <c:pt idx="1">
                  <c:v>0.0015</c:v>
                </c:pt>
                <c:pt idx="2">
                  <c:v>0.0014</c:v>
                </c:pt>
                <c:pt idx="3">
                  <c:v>0.0014</c:v>
                </c:pt>
              </c:numCache>
            </c:numRef>
          </c:yVal>
          <c:smooth val="0"/>
          <c:extLst xmlns:c16r2="http://schemas.microsoft.com/office/drawing/2015/06/chart">
            <c:ext xmlns:c16="http://schemas.microsoft.com/office/drawing/2014/chart" uri="{C3380CC4-5D6E-409C-BE32-E72D297353CC}">
              <c16:uniqueId val="{0000000A-B69A-4B4B-ADF0-353A9DFF0356}"/>
            </c:ext>
          </c:extLst>
        </c:ser>
        <c:ser>
          <c:idx val="11"/>
          <c:order val="11"/>
          <c:tx>
            <c:strRef>
              <c:f>'Effective LOQ'!$AO$4</c:f>
              <c:strCache>
                <c:ptCount val="1"/>
                <c:pt idx="0">
                  <c:v>Caro</c:v>
                </c:pt>
              </c:strCache>
            </c:strRef>
          </c:tx>
          <c:xVal>
            <c:numRef>
              <c:f>'Effective LOQ'!$AC$5:$AC$8</c:f>
              <c:numCache>
                <c:formatCode>0</c:formatCode>
                <c:ptCount val="4"/>
                <c:pt idx="0">
                  <c:v>1080.0</c:v>
                </c:pt>
                <c:pt idx="1">
                  <c:v>1870.0</c:v>
                </c:pt>
                <c:pt idx="2">
                  <c:v>2085.0</c:v>
                </c:pt>
                <c:pt idx="3">
                  <c:v>2110.0</c:v>
                </c:pt>
              </c:numCache>
            </c:numRef>
          </c:xVal>
          <c:yVal>
            <c:numRef>
              <c:f>'Effective LOQ'!$AO$5:$AO$8</c:f>
              <c:numCache>
                <c:formatCode>0\.000</c:formatCode>
                <c:ptCount val="4"/>
                <c:pt idx="0">
                  <c:v>0.001</c:v>
                </c:pt>
                <c:pt idx="1">
                  <c:v>0.0006</c:v>
                </c:pt>
                <c:pt idx="2">
                  <c:v>0.0005</c:v>
                </c:pt>
                <c:pt idx="3">
                  <c:v>0.0005</c:v>
                </c:pt>
              </c:numCache>
            </c:numRef>
          </c:yVal>
          <c:smooth val="0"/>
          <c:extLst xmlns:c16r2="http://schemas.microsoft.com/office/drawing/2015/06/chart">
            <c:ext xmlns:c16="http://schemas.microsoft.com/office/drawing/2014/chart" uri="{C3380CC4-5D6E-409C-BE32-E72D297353CC}">
              <c16:uniqueId val="{0000000B-B69A-4B4B-ADF0-353A9DFF0356}"/>
            </c:ext>
          </c:extLst>
        </c:ser>
        <c:dLbls>
          <c:showLegendKey val="0"/>
          <c:showVal val="0"/>
          <c:showCatName val="0"/>
          <c:showSerName val="0"/>
          <c:showPercent val="0"/>
          <c:showBubbleSize val="0"/>
        </c:dLbls>
        <c:axId val="-356758352"/>
        <c:axId val="-356755280"/>
      </c:scatterChart>
      <c:valAx>
        <c:axId val="-356758352"/>
        <c:scaling>
          <c:orientation val="minMax"/>
          <c:min val="1000.0"/>
        </c:scaling>
        <c:delete val="0"/>
        <c:axPos val="b"/>
        <c:title>
          <c:tx>
            <c:rich>
              <a:bodyPr/>
              <a:lstStyle/>
              <a:p>
                <a:pPr>
                  <a:defRPr/>
                </a:pPr>
                <a:r>
                  <a:rPr lang="en-US"/>
                  <a:t>Filtration volume (mL)</a:t>
                </a:r>
              </a:p>
            </c:rich>
          </c:tx>
          <c:layout/>
          <c:overlay val="0"/>
        </c:title>
        <c:numFmt formatCode="0" sourceLinked="1"/>
        <c:majorTickMark val="out"/>
        <c:minorTickMark val="none"/>
        <c:tickLblPos val="nextTo"/>
        <c:crossAx val="-356755280"/>
        <c:crosses val="autoZero"/>
        <c:crossBetween val="midCat"/>
      </c:valAx>
      <c:valAx>
        <c:axId val="-356755280"/>
        <c:scaling>
          <c:orientation val="minMax"/>
          <c:max val="0.003"/>
        </c:scaling>
        <c:delete val="0"/>
        <c:axPos val="l"/>
        <c:majorGridlines/>
        <c:title>
          <c:tx>
            <c:rich>
              <a:bodyPr rot="-5400000" vert="horz"/>
              <a:lstStyle/>
              <a:p>
                <a:pPr>
                  <a:defRPr/>
                </a:pPr>
                <a:r>
                  <a:rPr lang="en-US"/>
                  <a:t>Pigment concentration (ug/L)</a:t>
                </a:r>
              </a:p>
            </c:rich>
          </c:tx>
          <c:layout/>
          <c:overlay val="0"/>
        </c:title>
        <c:numFmt formatCode="0.000" sourceLinked="1"/>
        <c:majorTickMark val="out"/>
        <c:minorTickMark val="none"/>
        <c:tickLblPos val="nextTo"/>
        <c:crossAx val="-356758352"/>
        <c:crosses val="autoZero"/>
        <c:crossBetween val="midCat"/>
      </c:valAx>
      <c:spPr>
        <a:ln>
          <a:solidFill>
            <a:schemeClr val="bg1">
              <a:lumMod val="50000"/>
            </a:schemeClr>
          </a:solidFill>
        </a:ln>
      </c:spPr>
    </c:plotArea>
    <c:legend>
      <c:legendPos val="r"/>
      <c:layout/>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zoomScale="115" workbookViewId="0" zoomToFit="1"/>
  </sheetViews>
  <pageMargins left="0.75" right="0.75" top="1" bottom="1" header="0.5" footer="0.5"/>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8669130" cy="6272696"/>
    <xdr:graphicFrame macro="">
      <xdr:nvGraphicFramePr>
        <xdr:cNvPr id="2" name="Chart 1">
          <a:extLst>
            <a:ext uri="{FF2B5EF4-FFF2-40B4-BE49-F238E27FC236}">
              <a16:creationId xmlns:a16="http://schemas.microsoft.com/office/drawing/2014/main" xmlns="" id="{00000000-0008-0000-02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750"/>
  <sheetViews>
    <sheetView topLeftCell="F1" workbookViewId="0">
      <selection activeCell="P11" sqref="P11"/>
    </sheetView>
  </sheetViews>
  <sheetFormatPr baseColWidth="10" defaultColWidth="9.1640625" defaultRowHeight="12.75" customHeight="1" x14ac:dyDescent="0.15"/>
  <cols>
    <col min="1" max="1" width="11.5" style="39" bestFit="1" customWidth="1"/>
    <col min="2" max="2" width="15.5" style="39" bestFit="1" customWidth="1"/>
    <col min="3" max="3" width="18.6640625" style="39" bestFit="1" customWidth="1"/>
    <col min="4" max="4" width="7.83203125" style="39" customWidth="1"/>
    <col min="5" max="5" width="8.5" style="30" customWidth="1"/>
    <col min="6" max="6" width="9.5" style="30" customWidth="1"/>
    <col min="7" max="7" width="7.33203125" style="30" customWidth="1"/>
    <col min="8" max="8" width="6.83203125" style="30" customWidth="1"/>
    <col min="9" max="9" width="7.5" style="30" customWidth="1"/>
    <col min="10" max="10" width="9.33203125" style="30" customWidth="1"/>
    <col min="11" max="11" width="7.83203125" style="30" customWidth="1"/>
    <col min="12" max="12" width="14.5" style="30" bestFit="1" customWidth="1"/>
    <col min="13" max="13" width="10.5" style="30" bestFit="1" customWidth="1"/>
    <col min="14" max="14" width="11.5" style="30" customWidth="1"/>
    <col min="15" max="15" width="7.1640625" style="39" customWidth="1"/>
    <col min="16" max="16" width="10" style="30" customWidth="1"/>
    <col min="17" max="17" width="9.5" style="74" customWidth="1"/>
    <col min="18" max="18" width="10.1640625" style="33" customWidth="1"/>
    <col min="19" max="19" width="6.1640625" style="78" customWidth="1"/>
    <col min="20" max="20" width="10" style="38" bestFit="1" customWidth="1"/>
    <col min="21" max="21" width="10" style="39" bestFit="1" customWidth="1"/>
    <col min="22" max="22" width="5.33203125" style="39" bestFit="1" customWidth="1"/>
    <col min="23" max="23" width="8.5" style="39" customWidth="1"/>
    <col min="24" max="24" width="10.33203125" style="39" customWidth="1"/>
    <col min="25" max="25" width="10.83203125" style="39" customWidth="1"/>
    <col min="26" max="26" width="10.1640625" style="39" customWidth="1"/>
    <col min="27" max="28" width="10.5" style="39" bestFit="1" customWidth="1"/>
    <col min="29" max="29" width="9.1640625" style="39" bestFit="1" customWidth="1"/>
    <col min="30" max="31" width="9.1640625" style="39"/>
    <col min="32" max="37" width="9.1640625" style="39" bestFit="1" customWidth="1"/>
    <col min="38" max="38" width="14.83203125" style="39" customWidth="1"/>
    <col min="39" max="39" width="10.5" style="39" bestFit="1" customWidth="1"/>
    <col min="40" max="40" width="9.33203125" style="39" bestFit="1" customWidth="1"/>
    <col min="41" max="41" width="11.33203125" style="39" bestFit="1" customWidth="1"/>
    <col min="42" max="42" width="10.5" style="39" bestFit="1" customWidth="1"/>
    <col min="43" max="43" width="9.1640625" style="39" bestFit="1" customWidth="1"/>
    <col min="44" max="44" width="9.1640625" style="39"/>
    <col min="45" max="45" width="11.5" style="39" customWidth="1"/>
    <col min="46" max="47" width="9.1640625" style="39" bestFit="1" customWidth="1"/>
    <col min="48" max="48" width="8.83203125" style="39" bestFit="1" customWidth="1"/>
    <col min="49" max="50" width="9.1640625" style="39"/>
    <col min="51" max="51" width="10.6640625" style="39" bestFit="1" customWidth="1"/>
    <col min="52" max="52" width="9.6640625" style="37" customWidth="1"/>
    <col min="53" max="59" width="7" style="37" bestFit="1" customWidth="1"/>
    <col min="60" max="60" width="12.5" style="39" customWidth="1"/>
    <col min="61" max="63" width="12.5" style="39" bestFit="1" customWidth="1"/>
    <col min="64" max="64" width="11.1640625" style="39" bestFit="1" customWidth="1"/>
    <col min="65" max="65" width="11" style="39" bestFit="1" customWidth="1"/>
    <col min="66" max="66" width="12.83203125" style="39" bestFit="1" customWidth="1"/>
    <col min="67" max="67" width="9.6640625" style="39" bestFit="1" customWidth="1"/>
    <col min="68" max="16384" width="9.1640625" style="39"/>
  </cols>
  <sheetData>
    <row r="1" spans="1:69" ht="14" customHeight="1" x14ac:dyDescent="0.25">
      <c r="A1" s="93"/>
      <c r="B1" s="30"/>
      <c r="C1" s="30"/>
      <c r="D1" s="30"/>
      <c r="M1" s="31"/>
      <c r="O1" s="30"/>
      <c r="Q1" s="32"/>
      <c r="S1" s="34"/>
      <c r="T1" s="35"/>
      <c r="U1" s="30"/>
      <c r="V1" s="30"/>
      <c r="W1" s="30"/>
      <c r="X1" s="30"/>
      <c r="Y1" s="36"/>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row>
    <row r="2" spans="1:69" ht="14" customHeight="1" x14ac:dyDescent="0.2">
      <c r="B2" s="30"/>
      <c r="C2" s="30"/>
      <c r="D2" s="30"/>
      <c r="M2" s="31"/>
      <c r="O2" s="30"/>
      <c r="P2" s="40"/>
      <c r="Q2" s="32"/>
      <c r="S2" s="34"/>
      <c r="T2" s="35"/>
      <c r="U2" s="30"/>
      <c r="V2" s="30"/>
      <c r="W2" s="30"/>
      <c r="X2" s="30"/>
      <c r="Y2" s="41"/>
      <c r="AL2" s="42"/>
      <c r="AM2" s="42"/>
      <c r="AP2" s="42"/>
      <c r="AS2" s="42"/>
      <c r="AV2" s="42"/>
      <c r="AY2" s="42"/>
      <c r="AZ2" s="43"/>
      <c r="BA2" s="43"/>
      <c r="BB2" s="43"/>
      <c r="BC2" s="43"/>
      <c r="BD2" s="43"/>
      <c r="BE2" s="43"/>
      <c r="BF2" s="43"/>
      <c r="BG2" s="43"/>
      <c r="BH2" s="43"/>
      <c r="BI2" s="43"/>
      <c r="BJ2" s="43"/>
      <c r="BK2" s="43"/>
      <c r="BL2" s="42"/>
      <c r="BM2" s="42"/>
      <c r="BN2" s="43"/>
    </row>
    <row r="3" spans="1:69" ht="14" customHeight="1" x14ac:dyDescent="0.2">
      <c r="A3" s="44"/>
      <c r="B3" s="30"/>
      <c r="C3" s="30"/>
      <c r="D3" s="30"/>
      <c r="M3" s="31"/>
      <c r="O3" s="30"/>
      <c r="P3" s="45"/>
      <c r="Q3" s="32"/>
      <c r="S3" s="34"/>
      <c r="T3" s="35"/>
      <c r="U3" s="30"/>
      <c r="V3" s="30"/>
      <c r="W3" s="30"/>
      <c r="X3" s="30"/>
      <c r="Y3" s="36"/>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row>
    <row r="4" spans="1:69" s="46" customFormat="1" ht="14" customHeight="1" x14ac:dyDescent="0.2">
      <c r="B4" s="47"/>
      <c r="C4" s="47"/>
      <c r="D4" s="47"/>
      <c r="E4" s="47"/>
      <c r="F4" s="47"/>
      <c r="G4" s="47"/>
      <c r="H4" s="47"/>
      <c r="I4" s="47"/>
      <c r="J4" s="47"/>
      <c r="K4" s="47"/>
      <c r="L4" s="47"/>
      <c r="M4" s="48"/>
      <c r="N4" s="47"/>
      <c r="O4" s="47"/>
      <c r="P4" s="49"/>
      <c r="Q4" s="32"/>
      <c r="R4" s="50"/>
      <c r="S4" s="51"/>
      <c r="T4" s="52"/>
      <c r="U4" s="47"/>
      <c r="V4" s="47"/>
      <c r="W4" s="47"/>
      <c r="X4" s="47"/>
      <c r="Y4" s="53"/>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4"/>
      <c r="BA4" s="54"/>
      <c r="BB4" s="54"/>
      <c r="BC4" s="54"/>
      <c r="BD4" s="54"/>
      <c r="BE4" s="54"/>
      <c r="BF4" s="54"/>
      <c r="BG4" s="54"/>
      <c r="BJ4" s="82"/>
    </row>
    <row r="5" spans="1:69" s="64" customFormat="1" ht="14" customHeight="1" x14ac:dyDescent="0.2">
      <c r="A5" s="56"/>
      <c r="B5" s="57"/>
      <c r="C5" s="57"/>
      <c r="D5" s="57"/>
      <c r="E5" s="159" t="s">
        <v>356</v>
      </c>
      <c r="F5" s="57"/>
      <c r="G5" s="57"/>
      <c r="H5" s="57"/>
      <c r="I5" s="57"/>
      <c r="J5" s="57"/>
      <c r="K5" s="57"/>
      <c r="L5" s="57"/>
      <c r="M5" s="58"/>
      <c r="N5" s="57"/>
      <c r="O5" s="57"/>
      <c r="P5" s="49"/>
      <c r="Q5" s="32"/>
      <c r="R5" s="50"/>
      <c r="S5" s="59"/>
      <c r="T5" s="60"/>
      <c r="U5" s="57"/>
      <c r="V5" s="57"/>
      <c r="W5" s="57"/>
      <c r="X5" s="57"/>
      <c r="Y5" s="61"/>
      <c r="Z5" s="42"/>
      <c r="AA5" s="42"/>
      <c r="AB5" s="42"/>
      <c r="AC5" s="42"/>
      <c r="AD5" s="42"/>
      <c r="AE5" s="42"/>
      <c r="AF5" s="42"/>
      <c r="AG5" s="42"/>
      <c r="AH5" s="42"/>
      <c r="AI5" s="42"/>
      <c r="AJ5" s="42"/>
      <c r="AK5" s="42"/>
      <c r="AL5" s="63"/>
      <c r="AM5" s="63"/>
      <c r="AN5" s="63"/>
      <c r="AO5" s="63"/>
      <c r="AP5" s="63"/>
      <c r="AQ5" s="63"/>
      <c r="AS5" s="63"/>
      <c r="AT5" s="63"/>
      <c r="AU5" s="63"/>
      <c r="AV5" s="63"/>
      <c r="AW5" s="63"/>
      <c r="AX5" s="63"/>
      <c r="AY5" s="63"/>
      <c r="AZ5" s="62"/>
      <c r="BA5" s="62"/>
      <c r="BB5" s="62"/>
      <c r="BC5" s="62"/>
      <c r="BD5" s="62"/>
      <c r="BE5" s="62"/>
      <c r="BF5" s="62"/>
      <c r="BG5" s="62"/>
    </row>
    <row r="6" spans="1:69" s="64" customFormat="1" ht="14" customHeight="1" x14ac:dyDescent="0.2">
      <c r="A6" s="56"/>
      <c r="B6" s="57"/>
      <c r="C6" s="57"/>
      <c r="D6" s="57"/>
      <c r="E6" s="160"/>
      <c r="F6" s="57"/>
      <c r="G6" s="57"/>
      <c r="H6" s="57"/>
      <c r="I6" s="57"/>
      <c r="J6" s="57"/>
      <c r="K6" s="57"/>
      <c r="L6" s="57"/>
      <c r="M6" s="65"/>
      <c r="N6" s="66"/>
      <c r="O6" s="66"/>
      <c r="P6" s="67"/>
      <c r="Q6" s="67"/>
      <c r="R6" s="67"/>
      <c r="S6" s="68"/>
      <c r="T6" s="69"/>
      <c r="U6" s="57"/>
      <c r="V6" s="57"/>
      <c r="W6" s="57"/>
      <c r="X6" s="57"/>
      <c r="Y6" s="61"/>
      <c r="Z6" s="119"/>
      <c r="AA6" s="119"/>
      <c r="AB6" s="119"/>
      <c r="AC6" s="119"/>
      <c r="AD6" s="119"/>
      <c r="AE6" s="119"/>
      <c r="AF6" s="119"/>
      <c r="AG6" s="119"/>
      <c r="AH6" s="119"/>
      <c r="AI6" s="119"/>
      <c r="AJ6" s="119"/>
      <c r="AK6" s="119"/>
      <c r="AL6" s="119"/>
      <c r="AM6" s="119"/>
      <c r="AN6" s="119"/>
      <c r="AO6" s="119"/>
      <c r="AP6" s="119"/>
      <c r="AQ6" s="119"/>
      <c r="AR6" s="119"/>
      <c r="AS6" s="119"/>
      <c r="AT6" s="119"/>
      <c r="AU6" s="119"/>
      <c r="AV6" s="119"/>
      <c r="AW6" s="119"/>
      <c r="AX6" s="119"/>
      <c r="AY6" s="119"/>
      <c r="AZ6" s="119"/>
      <c r="BA6" s="119"/>
      <c r="BB6" s="119"/>
      <c r="BC6" s="119"/>
      <c r="BD6" s="119"/>
      <c r="BE6" s="119"/>
      <c r="BF6" s="119"/>
      <c r="BG6" s="119"/>
      <c r="BH6" s="119"/>
      <c r="BI6" s="119"/>
      <c r="BJ6" s="119"/>
      <c r="BK6" s="119"/>
      <c r="BL6" s="119"/>
      <c r="BM6" s="119"/>
      <c r="BN6" s="119"/>
    </row>
    <row r="7" spans="1:69" s="83" customFormat="1" ht="34" customHeight="1" x14ac:dyDescent="0.25">
      <c r="B7" s="84"/>
      <c r="C7" s="84"/>
      <c r="D7" s="84"/>
      <c r="E7" s="84"/>
      <c r="F7" s="84"/>
      <c r="G7" s="84"/>
      <c r="H7" s="84"/>
      <c r="I7" s="84"/>
      <c r="J7" s="84"/>
      <c r="K7" s="84"/>
      <c r="L7" s="84"/>
      <c r="M7" s="85"/>
      <c r="N7" s="84"/>
      <c r="O7" s="84"/>
      <c r="P7" s="86"/>
      <c r="Q7" s="87"/>
      <c r="R7" s="88"/>
      <c r="S7" s="89"/>
      <c r="T7" s="90"/>
      <c r="U7" s="84"/>
      <c r="V7" s="84"/>
      <c r="W7" s="84"/>
      <c r="X7" s="84"/>
      <c r="Y7" s="91"/>
      <c r="Z7" s="104" t="s">
        <v>55</v>
      </c>
      <c r="AA7" s="120"/>
      <c r="AB7" s="120"/>
      <c r="AC7" s="120"/>
      <c r="AD7" s="120"/>
      <c r="AE7" s="120"/>
      <c r="AF7" s="120"/>
      <c r="AG7" s="120"/>
      <c r="AH7" s="120"/>
      <c r="AI7" s="120"/>
      <c r="AJ7" s="120"/>
      <c r="AK7" s="120"/>
      <c r="AL7" s="105" t="s">
        <v>56</v>
      </c>
      <c r="AM7" s="120"/>
      <c r="AN7" s="120"/>
      <c r="AO7" s="120"/>
      <c r="AP7" s="120"/>
      <c r="AQ7" s="120"/>
      <c r="AR7" s="120"/>
      <c r="AS7" s="106" t="s">
        <v>57</v>
      </c>
      <c r="AT7" s="120"/>
      <c r="AU7" s="120"/>
      <c r="AV7" s="120"/>
      <c r="AW7" s="121"/>
      <c r="AX7" s="121"/>
      <c r="AY7" s="122" t="s">
        <v>58</v>
      </c>
      <c r="AZ7" s="109" t="s">
        <v>60</v>
      </c>
      <c r="BA7" s="108"/>
      <c r="BB7" s="108"/>
      <c r="BC7" s="108"/>
      <c r="BD7" s="108"/>
      <c r="BE7" s="108"/>
      <c r="BF7" s="108"/>
      <c r="BG7" s="108"/>
      <c r="BH7" s="110" t="s">
        <v>59</v>
      </c>
      <c r="BI7" s="111"/>
      <c r="BJ7" s="111"/>
      <c r="BK7" s="111"/>
      <c r="BL7" s="111"/>
      <c r="BM7" s="111"/>
      <c r="BN7" s="111"/>
      <c r="BO7" s="118"/>
    </row>
    <row r="8" spans="1:69" s="95" customFormat="1" ht="21.75" customHeight="1" x14ac:dyDescent="0.25">
      <c r="B8" s="96"/>
      <c r="C8" s="96"/>
      <c r="D8" s="96"/>
      <c r="E8" s="96"/>
      <c r="F8" s="96"/>
      <c r="G8" s="96"/>
      <c r="H8" s="96"/>
      <c r="I8" s="96"/>
      <c r="J8" s="96"/>
      <c r="K8" s="96"/>
      <c r="L8" s="96"/>
      <c r="M8" s="97"/>
      <c r="N8" s="96"/>
      <c r="O8" s="96"/>
      <c r="P8" s="98"/>
      <c r="Q8" s="99"/>
      <c r="R8" s="100"/>
      <c r="S8" s="101"/>
      <c r="T8" s="102"/>
      <c r="U8" s="96"/>
      <c r="V8" s="96"/>
      <c r="W8" s="96"/>
      <c r="X8" s="96"/>
      <c r="Y8" s="103"/>
      <c r="Z8" s="104" t="s">
        <v>26</v>
      </c>
      <c r="AA8" s="104" t="s">
        <v>26</v>
      </c>
      <c r="AB8" s="104" t="s">
        <v>26</v>
      </c>
      <c r="AC8" s="104" t="s">
        <v>26</v>
      </c>
      <c r="AD8" s="104" t="s">
        <v>26</v>
      </c>
      <c r="AE8" s="104" t="s">
        <v>26</v>
      </c>
      <c r="AF8" s="104" t="s">
        <v>26</v>
      </c>
      <c r="AG8" s="104" t="s">
        <v>26</v>
      </c>
      <c r="AH8" s="104" t="s">
        <v>26</v>
      </c>
      <c r="AI8" s="104" t="s">
        <v>26</v>
      </c>
      <c r="AJ8" s="104" t="s">
        <v>26</v>
      </c>
      <c r="AK8" s="104" t="s">
        <v>26</v>
      </c>
      <c r="AL8" s="105" t="s">
        <v>26</v>
      </c>
      <c r="AM8" s="105" t="s">
        <v>26</v>
      </c>
      <c r="AN8" s="105" t="s">
        <v>26</v>
      </c>
      <c r="AO8" s="105" t="s">
        <v>26</v>
      </c>
      <c r="AP8" s="105" t="s">
        <v>26</v>
      </c>
      <c r="AQ8" s="105" t="s">
        <v>26</v>
      </c>
      <c r="AR8" s="105" t="s">
        <v>26</v>
      </c>
      <c r="AS8" s="106" t="s">
        <v>26</v>
      </c>
      <c r="AT8" s="106" t="s">
        <v>26</v>
      </c>
      <c r="AU8" s="106" t="s">
        <v>26</v>
      </c>
      <c r="AV8" s="106" t="s">
        <v>26</v>
      </c>
      <c r="AW8" s="114" t="s">
        <v>26</v>
      </c>
      <c r="AX8" s="114" t="s">
        <v>26</v>
      </c>
      <c r="AY8" s="107" t="s">
        <v>26</v>
      </c>
      <c r="AZ8" s="109"/>
      <c r="BA8" s="108"/>
      <c r="BB8" s="108"/>
      <c r="BC8" s="108"/>
      <c r="BD8" s="108"/>
      <c r="BE8" s="108"/>
      <c r="BF8" s="108"/>
      <c r="BG8" s="108"/>
      <c r="BH8" s="110"/>
      <c r="BI8" s="111"/>
      <c r="BJ8" s="111"/>
      <c r="BK8" s="111"/>
      <c r="BL8" s="111"/>
      <c r="BM8" s="111"/>
      <c r="BN8" s="111"/>
    </row>
    <row r="9" spans="1:69" s="26" customFormat="1" ht="63.75" customHeight="1" x14ac:dyDescent="0.15">
      <c r="A9" s="26" t="s">
        <v>72</v>
      </c>
      <c r="B9" s="26" t="s">
        <v>266</v>
      </c>
      <c r="C9" s="26" t="s">
        <v>267</v>
      </c>
      <c r="D9" s="26" t="s">
        <v>268</v>
      </c>
      <c r="E9" s="26" t="s">
        <v>269</v>
      </c>
      <c r="F9" s="26" t="s">
        <v>270</v>
      </c>
      <c r="G9" s="26" t="s">
        <v>271</v>
      </c>
      <c r="H9" s="26" t="s">
        <v>272</v>
      </c>
      <c r="I9" s="26" t="s">
        <v>273</v>
      </c>
      <c r="J9" s="26" t="s">
        <v>274</v>
      </c>
      <c r="K9" s="26" t="s">
        <v>275</v>
      </c>
      <c r="L9" s="26" t="s">
        <v>276</v>
      </c>
      <c r="M9" s="26" t="s">
        <v>277</v>
      </c>
      <c r="N9" s="26" t="s">
        <v>278</v>
      </c>
      <c r="O9" s="26" t="s">
        <v>279</v>
      </c>
      <c r="P9" s="26" t="s">
        <v>280</v>
      </c>
      <c r="Q9" s="26" t="s">
        <v>281</v>
      </c>
      <c r="R9" s="26" t="s">
        <v>282</v>
      </c>
      <c r="S9" s="26" t="s">
        <v>283</v>
      </c>
      <c r="T9" s="26" t="s">
        <v>284</v>
      </c>
      <c r="U9" s="26" t="s">
        <v>285</v>
      </c>
      <c r="V9" s="26" t="s">
        <v>286</v>
      </c>
      <c r="W9" s="26" t="s">
        <v>287</v>
      </c>
      <c r="X9" s="26" t="s">
        <v>288</v>
      </c>
      <c r="Y9" s="27" t="s">
        <v>73</v>
      </c>
      <c r="Z9" s="22" t="s">
        <v>152</v>
      </c>
      <c r="AA9" s="22" t="s">
        <v>153</v>
      </c>
      <c r="AB9" s="22" t="s">
        <v>154</v>
      </c>
      <c r="AC9" s="22" t="s">
        <v>150</v>
      </c>
      <c r="AD9" s="22" t="s">
        <v>52</v>
      </c>
      <c r="AE9" s="22" t="s">
        <v>53</v>
      </c>
      <c r="AF9" s="22" t="s">
        <v>40</v>
      </c>
      <c r="AG9" s="22" t="s">
        <v>151</v>
      </c>
      <c r="AH9" s="22" t="s">
        <v>41</v>
      </c>
      <c r="AI9" s="22" t="s">
        <v>42</v>
      </c>
      <c r="AJ9" s="22" t="s">
        <v>54</v>
      </c>
      <c r="AK9" s="22" t="s">
        <v>43</v>
      </c>
      <c r="AL9" s="23" t="s">
        <v>155</v>
      </c>
      <c r="AM9" s="23" t="s">
        <v>158</v>
      </c>
      <c r="AN9" s="23" t="s">
        <v>159</v>
      </c>
      <c r="AO9" s="23" t="s">
        <v>156</v>
      </c>
      <c r="AP9" s="23" t="s">
        <v>157</v>
      </c>
      <c r="AQ9" s="23" t="s">
        <v>61</v>
      </c>
      <c r="AR9" s="23" t="s">
        <v>160</v>
      </c>
      <c r="AS9" s="24" t="s">
        <v>44</v>
      </c>
      <c r="AT9" s="24" t="s">
        <v>45</v>
      </c>
      <c r="AU9" s="24" t="s">
        <v>47</v>
      </c>
      <c r="AV9" s="24" t="s">
        <v>163</v>
      </c>
      <c r="AW9" s="24" t="s">
        <v>162</v>
      </c>
      <c r="AX9" s="24" t="s">
        <v>46</v>
      </c>
      <c r="AY9" s="25" t="s">
        <v>161</v>
      </c>
      <c r="AZ9" s="28" t="s">
        <v>27</v>
      </c>
      <c r="BA9" s="28" t="s">
        <v>28</v>
      </c>
      <c r="BB9" s="28" t="s">
        <v>29</v>
      </c>
      <c r="BC9" s="28" t="s">
        <v>32</v>
      </c>
      <c r="BD9" s="28" t="s">
        <v>35</v>
      </c>
      <c r="BE9" s="28" t="s">
        <v>33</v>
      </c>
      <c r="BF9" s="28" t="s">
        <v>174</v>
      </c>
      <c r="BG9" s="28" t="s">
        <v>48</v>
      </c>
      <c r="BH9" s="92" t="s">
        <v>30</v>
      </c>
      <c r="BI9" s="92" t="s">
        <v>36</v>
      </c>
      <c r="BJ9" s="92" t="s">
        <v>37</v>
      </c>
      <c r="BK9" s="92" t="s">
        <v>38</v>
      </c>
      <c r="BL9" s="92" t="s">
        <v>31</v>
      </c>
      <c r="BM9" s="92" t="s">
        <v>175</v>
      </c>
      <c r="BN9" s="92" t="s">
        <v>39</v>
      </c>
      <c r="BO9" s="29" t="s">
        <v>34</v>
      </c>
      <c r="BP9" s="29"/>
      <c r="BQ9" s="29"/>
    </row>
    <row r="10" spans="1:69" s="79" customFormat="1" ht="14" customHeight="1" x14ac:dyDescent="0.2">
      <c r="A10" s="79" t="s">
        <v>310</v>
      </c>
      <c r="B10" s="149" t="s">
        <v>290</v>
      </c>
      <c r="C10" s="150"/>
      <c r="D10" s="150" t="s">
        <v>291</v>
      </c>
      <c r="E10" s="132">
        <v>1</v>
      </c>
      <c r="F10" s="132"/>
      <c r="G10" s="132">
        <v>1080</v>
      </c>
      <c r="H10" s="132">
        <v>9</v>
      </c>
      <c r="I10" s="132">
        <v>22</v>
      </c>
      <c r="J10" s="132">
        <v>15</v>
      </c>
      <c r="K10" s="132">
        <v>3094</v>
      </c>
      <c r="L10" s="150" t="s">
        <v>292</v>
      </c>
      <c r="M10" s="150" t="s">
        <v>293</v>
      </c>
      <c r="N10" s="150" t="s">
        <v>294</v>
      </c>
      <c r="O10" s="132">
        <v>2016</v>
      </c>
      <c r="P10" s="151" t="s">
        <v>357</v>
      </c>
      <c r="Q10" s="132">
        <v>7</v>
      </c>
      <c r="R10" s="157">
        <v>7</v>
      </c>
      <c r="S10" s="128">
        <v>600</v>
      </c>
      <c r="T10" s="149" t="s">
        <v>302</v>
      </c>
      <c r="U10" s="149" t="s">
        <v>303</v>
      </c>
      <c r="V10" s="150" t="s">
        <v>295</v>
      </c>
      <c r="W10" s="150" t="s">
        <v>296</v>
      </c>
      <c r="X10" s="150" t="s">
        <v>297</v>
      </c>
      <c r="Y10" s="80">
        <v>42655</v>
      </c>
      <c r="Z10" s="81">
        <v>1.2210000000000001</v>
      </c>
      <c r="AA10" s="81">
        <v>1.0999999999999999E-2</v>
      </c>
      <c r="AB10" s="81">
        <v>0.35399999999999998</v>
      </c>
      <c r="AC10" s="81">
        <v>2.5000000000000001E-2</v>
      </c>
      <c r="AD10" s="81">
        <v>0.188</v>
      </c>
      <c r="AE10" s="81">
        <v>6.7000000000000004E-2</v>
      </c>
      <c r="AF10" s="81">
        <v>1.4999999999999999E-2</v>
      </c>
      <c r="AG10" s="81">
        <v>0.14299999999999999</v>
      </c>
      <c r="AH10" s="81">
        <v>8.9999999999999993E-3</v>
      </c>
      <c r="AI10" s="81">
        <v>0.438</v>
      </c>
      <c r="AJ10" s="81">
        <v>2.9000000000000001E-2</v>
      </c>
      <c r="AK10" s="81">
        <v>1E-3</v>
      </c>
      <c r="AL10" s="81">
        <v>1.0720000000000001</v>
      </c>
      <c r="AM10" s="81">
        <v>-8888</v>
      </c>
      <c r="AN10" s="81">
        <v>0.14899999999999999</v>
      </c>
      <c r="AO10" s="81">
        <v>1.0999999999999999E-2</v>
      </c>
      <c r="AP10" s="81">
        <v>-8888</v>
      </c>
      <c r="AQ10" s="81">
        <v>0.251</v>
      </c>
      <c r="AR10" s="81">
        <v>0.10299999999999999</v>
      </c>
      <c r="AS10" s="81">
        <v>-8888</v>
      </c>
      <c r="AT10" s="81">
        <v>-8888</v>
      </c>
      <c r="AU10" s="81">
        <v>3.0000000000000001E-3</v>
      </c>
      <c r="AV10" s="81">
        <v>8.0000000000000002E-3</v>
      </c>
      <c r="AW10" s="81">
        <v>4.5999999999999999E-2</v>
      </c>
      <c r="AX10" s="81">
        <v>-8888</v>
      </c>
      <c r="AY10" s="81">
        <v>-8888</v>
      </c>
      <c r="AZ10" s="81">
        <v>1.5860000000000001</v>
      </c>
      <c r="BA10" s="81">
        <v>0.193</v>
      </c>
      <c r="BB10" s="81">
        <v>0.72199999999999998</v>
      </c>
      <c r="BC10" s="81">
        <v>2.3079999999999998</v>
      </c>
      <c r="BD10" s="81">
        <v>0.91500000000000004</v>
      </c>
      <c r="BE10" s="81">
        <v>1.28</v>
      </c>
      <c r="BF10" s="81">
        <v>2.5009999999999999</v>
      </c>
      <c r="BG10" s="81">
        <v>0.749</v>
      </c>
      <c r="BH10" s="94">
        <v>1.05</v>
      </c>
      <c r="BI10" s="94">
        <v>0.79</v>
      </c>
      <c r="BJ10" s="94">
        <v>0.21</v>
      </c>
      <c r="BK10" s="94">
        <v>1.73</v>
      </c>
      <c r="BL10" s="94">
        <v>0.08</v>
      </c>
      <c r="BM10" s="94">
        <v>0.92</v>
      </c>
      <c r="BN10" s="94">
        <v>0.49</v>
      </c>
    </row>
    <row r="11" spans="1:69" s="70" customFormat="1" ht="14" customHeight="1" x14ac:dyDescent="0.2">
      <c r="A11" s="70" t="s">
        <v>311</v>
      </c>
      <c r="B11" s="149" t="s">
        <v>290</v>
      </c>
      <c r="C11" s="152"/>
      <c r="D11" s="150" t="s">
        <v>291</v>
      </c>
      <c r="E11" s="132">
        <v>2</v>
      </c>
      <c r="F11" s="150" t="s">
        <v>298</v>
      </c>
      <c r="G11" s="132">
        <v>1080</v>
      </c>
      <c r="H11" s="132">
        <v>9</v>
      </c>
      <c r="I11" s="132">
        <v>23</v>
      </c>
      <c r="J11" s="132">
        <v>5</v>
      </c>
      <c r="K11" s="132">
        <v>3094</v>
      </c>
      <c r="L11" s="150" t="s">
        <v>292</v>
      </c>
      <c r="M11" s="150" t="s">
        <v>293</v>
      </c>
      <c r="N11" s="150" t="s">
        <v>294</v>
      </c>
      <c r="O11" s="132">
        <v>2016</v>
      </c>
      <c r="P11" s="151" t="s">
        <v>357</v>
      </c>
      <c r="Q11" s="132">
        <v>7</v>
      </c>
      <c r="R11" s="157">
        <v>7</v>
      </c>
      <c r="S11" s="128">
        <v>600</v>
      </c>
      <c r="T11" s="149" t="s">
        <v>302</v>
      </c>
      <c r="U11" s="149" t="s">
        <v>303</v>
      </c>
      <c r="V11" s="150" t="s">
        <v>295</v>
      </c>
      <c r="W11" s="150" t="s">
        <v>296</v>
      </c>
      <c r="X11" s="150" t="s">
        <v>297</v>
      </c>
      <c r="Y11" s="71">
        <v>42655</v>
      </c>
      <c r="Z11" s="81">
        <v>1.2110000000000001</v>
      </c>
      <c r="AA11" s="81">
        <v>1.0999999999999999E-2</v>
      </c>
      <c r="AB11" s="81">
        <v>0.35</v>
      </c>
      <c r="AC11" s="81">
        <v>2.5999999999999999E-2</v>
      </c>
      <c r="AD11" s="81">
        <v>0.192</v>
      </c>
      <c r="AE11" s="81">
        <v>6.9000000000000006E-2</v>
      </c>
      <c r="AF11" s="81">
        <v>1.7000000000000001E-2</v>
      </c>
      <c r="AG11" s="81">
        <v>0.156</v>
      </c>
      <c r="AH11" s="81">
        <v>8.9999999999999993E-3</v>
      </c>
      <c r="AI11" s="81">
        <v>0.441</v>
      </c>
      <c r="AJ11" s="81">
        <v>2.8000000000000001E-2</v>
      </c>
      <c r="AK11" s="81">
        <v>1E-3</v>
      </c>
      <c r="AL11" s="81">
        <v>1.0569999999999999</v>
      </c>
      <c r="AM11" s="81">
        <v>-8888</v>
      </c>
      <c r="AN11" s="81">
        <v>0.154</v>
      </c>
      <c r="AO11" s="81">
        <v>1.0999999999999999E-2</v>
      </c>
      <c r="AP11" s="81">
        <v>-8888</v>
      </c>
      <c r="AQ11" s="81">
        <v>0.249</v>
      </c>
      <c r="AR11" s="81">
        <v>0.10100000000000001</v>
      </c>
      <c r="AS11" s="81">
        <v>-8888</v>
      </c>
      <c r="AT11" s="81">
        <v>-8888</v>
      </c>
      <c r="AU11" s="81">
        <v>3.0000000000000001E-3</v>
      </c>
      <c r="AV11" s="81">
        <v>1.0999999999999999E-2</v>
      </c>
      <c r="AW11" s="81">
        <v>5.5E-2</v>
      </c>
      <c r="AX11" s="81">
        <v>-8888</v>
      </c>
      <c r="AY11" s="81">
        <v>-8888</v>
      </c>
      <c r="AZ11" s="81">
        <v>1.5720000000000001</v>
      </c>
      <c r="BA11" s="81">
        <v>0.20899999999999999</v>
      </c>
      <c r="BB11" s="81">
        <v>0.73</v>
      </c>
      <c r="BC11" s="81">
        <v>2.302</v>
      </c>
      <c r="BD11" s="81">
        <v>0.93899999999999995</v>
      </c>
      <c r="BE11" s="81">
        <v>1.3</v>
      </c>
      <c r="BF11" s="81">
        <v>2.5110000000000001</v>
      </c>
      <c r="BG11" s="81">
        <v>0.75900000000000001</v>
      </c>
      <c r="BH11" s="94">
        <v>1.07</v>
      </c>
      <c r="BI11" s="94">
        <v>0.78</v>
      </c>
      <c r="BJ11" s="94">
        <v>0.22</v>
      </c>
      <c r="BK11" s="94">
        <v>1.67</v>
      </c>
      <c r="BL11" s="94">
        <v>0.08</v>
      </c>
      <c r="BM11" s="94">
        <v>0.92</v>
      </c>
      <c r="BN11" s="94">
        <v>0.48</v>
      </c>
    </row>
    <row r="12" spans="1:69" s="70" customFormat="1" ht="14" customHeight="1" x14ac:dyDescent="0.2">
      <c r="A12" s="70" t="s">
        <v>312</v>
      </c>
      <c r="B12" s="149" t="s">
        <v>290</v>
      </c>
      <c r="C12" s="152"/>
      <c r="D12" s="150" t="s">
        <v>291</v>
      </c>
      <c r="E12" s="132">
        <v>3</v>
      </c>
      <c r="F12" s="150" t="s">
        <v>298</v>
      </c>
      <c r="G12" s="132">
        <v>1080</v>
      </c>
      <c r="H12" s="132">
        <v>9</v>
      </c>
      <c r="I12" s="132">
        <v>24</v>
      </c>
      <c r="J12" s="132">
        <v>5</v>
      </c>
      <c r="K12" s="132">
        <v>3094</v>
      </c>
      <c r="L12" s="150" t="s">
        <v>292</v>
      </c>
      <c r="M12" s="150" t="s">
        <v>293</v>
      </c>
      <c r="N12" s="150" t="s">
        <v>294</v>
      </c>
      <c r="O12" s="132">
        <v>2016</v>
      </c>
      <c r="P12" s="151" t="s">
        <v>357</v>
      </c>
      <c r="Q12" s="132">
        <v>7</v>
      </c>
      <c r="R12" s="157">
        <v>7</v>
      </c>
      <c r="S12" s="128">
        <v>600</v>
      </c>
      <c r="T12" s="149" t="s">
        <v>302</v>
      </c>
      <c r="U12" s="149" t="s">
        <v>303</v>
      </c>
      <c r="V12" s="150" t="s">
        <v>295</v>
      </c>
      <c r="W12" s="150" t="s">
        <v>296</v>
      </c>
      <c r="X12" s="150" t="s">
        <v>297</v>
      </c>
      <c r="Y12" s="71">
        <v>42655</v>
      </c>
      <c r="Z12" s="81">
        <v>1.2010000000000001</v>
      </c>
      <c r="AA12" s="81">
        <v>1.0999999999999999E-2</v>
      </c>
      <c r="AB12" s="81">
        <v>0.34599999999999997</v>
      </c>
      <c r="AC12" s="81">
        <v>2.4E-2</v>
      </c>
      <c r="AD12" s="81">
        <v>0.185</v>
      </c>
      <c r="AE12" s="81">
        <v>6.6000000000000003E-2</v>
      </c>
      <c r="AF12" s="81">
        <v>1.7000000000000001E-2</v>
      </c>
      <c r="AG12" s="81">
        <v>0.14199999999999999</v>
      </c>
      <c r="AH12" s="81">
        <v>8.9999999999999993E-3</v>
      </c>
      <c r="AI12" s="81">
        <v>0.42799999999999999</v>
      </c>
      <c r="AJ12" s="81">
        <v>0.03</v>
      </c>
      <c r="AK12" s="81">
        <v>1E-3</v>
      </c>
      <c r="AL12" s="81">
        <v>1.0629999999999999</v>
      </c>
      <c r="AM12" s="81">
        <v>-8888</v>
      </c>
      <c r="AN12" s="81">
        <v>0.13800000000000001</v>
      </c>
      <c r="AO12" s="81">
        <v>1.0999999999999999E-2</v>
      </c>
      <c r="AP12" s="81">
        <v>-8888</v>
      </c>
      <c r="AQ12" s="81">
        <v>0.246</v>
      </c>
      <c r="AR12" s="81">
        <v>0.1</v>
      </c>
      <c r="AS12" s="81">
        <v>-8888</v>
      </c>
      <c r="AT12" s="81">
        <v>-8888</v>
      </c>
      <c r="AU12" s="81">
        <v>3.0000000000000001E-3</v>
      </c>
      <c r="AV12" s="81">
        <v>1.0999999999999999E-2</v>
      </c>
      <c r="AW12" s="81">
        <v>5.1999999999999998E-2</v>
      </c>
      <c r="AX12" s="81">
        <v>-8888</v>
      </c>
      <c r="AY12" s="81">
        <v>-8888</v>
      </c>
      <c r="AZ12" s="81">
        <v>1.5580000000000001</v>
      </c>
      <c r="BA12" s="81">
        <v>0.193</v>
      </c>
      <c r="BB12" s="81">
        <v>0.70899999999999996</v>
      </c>
      <c r="BC12" s="81">
        <v>2.2669999999999999</v>
      </c>
      <c r="BD12" s="81">
        <v>0.90200000000000002</v>
      </c>
      <c r="BE12" s="81">
        <v>1.2589999999999999</v>
      </c>
      <c r="BF12" s="81">
        <v>2.46</v>
      </c>
      <c r="BG12" s="81">
        <v>0.73799999999999999</v>
      </c>
      <c r="BH12" s="94">
        <v>1.05</v>
      </c>
      <c r="BI12" s="94">
        <v>0.79</v>
      </c>
      <c r="BJ12" s="94">
        <v>0.21</v>
      </c>
      <c r="BK12" s="94">
        <v>1.73</v>
      </c>
      <c r="BL12" s="94">
        <v>0.08</v>
      </c>
      <c r="BM12" s="94">
        <v>0.92</v>
      </c>
      <c r="BN12" s="94">
        <v>0.49</v>
      </c>
    </row>
    <row r="13" spans="1:69" s="70" customFormat="1" ht="14" customHeight="1" x14ac:dyDescent="0.2">
      <c r="A13" s="70" t="s">
        <v>313</v>
      </c>
      <c r="B13" s="149" t="s">
        <v>290</v>
      </c>
      <c r="C13" s="152"/>
      <c r="D13" s="150" t="s">
        <v>291</v>
      </c>
      <c r="E13" s="132">
        <v>4</v>
      </c>
      <c r="F13" s="132"/>
      <c r="G13" s="156" t="s">
        <v>328</v>
      </c>
      <c r="H13" s="132">
        <v>9</v>
      </c>
      <c r="I13" s="155" t="s">
        <v>299</v>
      </c>
      <c r="J13" s="152"/>
      <c r="K13" s="152"/>
      <c r="L13" s="150" t="s">
        <v>292</v>
      </c>
      <c r="M13" s="150" t="s">
        <v>293</v>
      </c>
      <c r="N13" s="150" t="s">
        <v>294</v>
      </c>
      <c r="O13" s="132">
        <v>2016</v>
      </c>
      <c r="P13" s="151" t="s">
        <v>357</v>
      </c>
      <c r="Q13" s="132">
        <v>7</v>
      </c>
      <c r="R13" s="157">
        <v>7</v>
      </c>
      <c r="S13" s="153"/>
      <c r="T13" s="149"/>
      <c r="U13" s="153"/>
      <c r="V13" s="150" t="s">
        <v>295</v>
      </c>
      <c r="W13" s="150" t="s">
        <v>296</v>
      </c>
      <c r="X13" s="150" t="s">
        <v>297</v>
      </c>
      <c r="Y13" s="71">
        <v>42655</v>
      </c>
      <c r="Z13" s="81">
        <v>-8888</v>
      </c>
      <c r="AA13" s="81">
        <v>-8888</v>
      </c>
      <c r="AB13" s="81">
        <v>-8888</v>
      </c>
      <c r="AC13" s="81">
        <v>-8888</v>
      </c>
      <c r="AD13" s="81">
        <v>-8888</v>
      </c>
      <c r="AE13" s="81">
        <v>-8888</v>
      </c>
      <c r="AF13" s="81">
        <v>-8888</v>
      </c>
      <c r="AG13" s="81">
        <v>-8888</v>
      </c>
      <c r="AH13" s="81">
        <v>-8888</v>
      </c>
      <c r="AI13" s="81">
        <v>-8888</v>
      </c>
      <c r="AJ13" s="81">
        <v>-8888</v>
      </c>
      <c r="AK13" s="81">
        <v>-8888</v>
      </c>
      <c r="AL13" s="81">
        <v>-8888</v>
      </c>
      <c r="AM13" s="81">
        <v>-8888</v>
      </c>
      <c r="AN13" s="81">
        <v>-8888</v>
      </c>
      <c r="AO13" s="81">
        <v>-8888</v>
      </c>
      <c r="AP13" s="81">
        <v>-8888</v>
      </c>
      <c r="AQ13" s="81">
        <v>-8888</v>
      </c>
      <c r="AR13" s="81">
        <v>-8888</v>
      </c>
      <c r="AS13" s="81">
        <v>-8888</v>
      </c>
      <c r="AT13" s="81">
        <v>-8888</v>
      </c>
      <c r="AU13" s="81">
        <v>-8888</v>
      </c>
      <c r="AV13" s="81">
        <v>-8888</v>
      </c>
      <c r="AW13" s="81">
        <v>-8888</v>
      </c>
      <c r="AX13" s="81">
        <v>-8888</v>
      </c>
      <c r="AY13" s="81">
        <v>-8888</v>
      </c>
      <c r="AZ13" s="81">
        <v>-8888</v>
      </c>
      <c r="BA13" s="81">
        <v>-8888</v>
      </c>
      <c r="BB13" s="81">
        <v>-8888</v>
      </c>
      <c r="BC13" s="81">
        <v>-8888</v>
      </c>
      <c r="BD13" s="81">
        <v>-8888</v>
      </c>
      <c r="BE13" s="81">
        <v>-8888</v>
      </c>
      <c r="BF13" s="81">
        <v>-8888</v>
      </c>
      <c r="BG13" s="81">
        <v>-8888</v>
      </c>
      <c r="BH13" s="94">
        <v>-8888</v>
      </c>
      <c r="BI13" s="94"/>
      <c r="BJ13" s="94"/>
      <c r="BK13" s="94"/>
      <c r="BL13" s="94">
        <v>-8888</v>
      </c>
      <c r="BM13" s="94"/>
      <c r="BN13" s="94">
        <v>-8888</v>
      </c>
    </row>
    <row r="14" spans="1:69" s="70" customFormat="1" ht="14" customHeight="1" x14ac:dyDescent="0.2">
      <c r="A14" s="70" t="s">
        <v>314</v>
      </c>
      <c r="B14" s="149" t="s">
        <v>290</v>
      </c>
      <c r="C14" s="150"/>
      <c r="D14" s="150" t="s">
        <v>291</v>
      </c>
      <c r="E14" s="132">
        <v>5</v>
      </c>
      <c r="F14" s="150" t="s">
        <v>298</v>
      </c>
      <c r="G14" s="132">
        <v>1080</v>
      </c>
      <c r="H14" s="132">
        <v>12</v>
      </c>
      <c r="I14" s="132">
        <v>22</v>
      </c>
      <c r="J14" s="132">
        <v>40</v>
      </c>
      <c r="K14" s="132">
        <v>3674</v>
      </c>
      <c r="L14" s="150" t="s">
        <v>292</v>
      </c>
      <c r="M14" s="150" t="s">
        <v>293</v>
      </c>
      <c r="N14" s="150" t="s">
        <v>294</v>
      </c>
      <c r="O14" s="132">
        <v>2016</v>
      </c>
      <c r="P14" s="151" t="s">
        <v>357</v>
      </c>
      <c r="Q14" s="132">
        <v>7</v>
      </c>
      <c r="R14" s="157">
        <v>7</v>
      </c>
      <c r="S14" s="128">
        <v>1900</v>
      </c>
      <c r="T14" s="149" t="s">
        <v>304</v>
      </c>
      <c r="U14" s="149" t="s">
        <v>305</v>
      </c>
      <c r="V14" s="150" t="s">
        <v>295</v>
      </c>
      <c r="W14" s="150" t="s">
        <v>296</v>
      </c>
      <c r="X14" s="150" t="s">
        <v>297</v>
      </c>
      <c r="Y14" s="71">
        <v>42655</v>
      </c>
      <c r="Z14" s="81">
        <v>0.52500000000000002</v>
      </c>
      <c r="AA14" s="81">
        <v>-8888</v>
      </c>
      <c r="AB14" s="81">
        <v>0.248</v>
      </c>
      <c r="AC14" s="81">
        <v>8.0000000000000002E-3</v>
      </c>
      <c r="AD14" s="81">
        <v>1.0999999999999999E-2</v>
      </c>
      <c r="AE14" s="81">
        <v>6.7000000000000004E-2</v>
      </c>
      <c r="AF14" s="81">
        <v>1E-3</v>
      </c>
      <c r="AG14" s="81">
        <v>4.2000000000000003E-2</v>
      </c>
      <c r="AH14" s="81">
        <v>2E-3</v>
      </c>
      <c r="AI14" s="81">
        <v>0.34599999999999997</v>
      </c>
      <c r="AJ14" s="81">
        <v>5.0000000000000001E-3</v>
      </c>
      <c r="AK14" s="81">
        <v>1E-3</v>
      </c>
      <c r="AL14" s="81">
        <v>0.38700000000000001</v>
      </c>
      <c r="AM14" s="81">
        <v>-8888</v>
      </c>
      <c r="AN14" s="81">
        <v>0.13800000000000001</v>
      </c>
      <c r="AO14" s="81">
        <v>-8888</v>
      </c>
      <c r="AP14" s="81">
        <v>-8888</v>
      </c>
      <c r="AQ14" s="81">
        <v>0.16900000000000001</v>
      </c>
      <c r="AR14" s="81">
        <v>7.9000000000000001E-2</v>
      </c>
      <c r="AS14" s="81">
        <v>-8888</v>
      </c>
      <c r="AT14" s="81">
        <v>-8888</v>
      </c>
      <c r="AU14" s="81">
        <v>-8888</v>
      </c>
      <c r="AV14" s="81">
        <v>8.9999999999999993E-3</v>
      </c>
      <c r="AW14" s="81">
        <v>3.1E-2</v>
      </c>
      <c r="AX14" s="81">
        <v>-8888</v>
      </c>
      <c r="AY14" s="81">
        <v>-8888</v>
      </c>
      <c r="AZ14" s="81">
        <v>0.77300000000000002</v>
      </c>
      <c r="BA14" s="81">
        <v>5.3999999999999999E-2</v>
      </c>
      <c r="BB14" s="81">
        <v>0.42899999999999999</v>
      </c>
      <c r="BC14" s="81">
        <v>1.202</v>
      </c>
      <c r="BD14" s="81">
        <v>0.48299999999999998</v>
      </c>
      <c r="BE14" s="81">
        <v>0.73099999999999998</v>
      </c>
      <c r="BF14" s="81">
        <v>1.256</v>
      </c>
      <c r="BG14" s="81">
        <v>0.43099999999999999</v>
      </c>
      <c r="BH14" s="94">
        <v>1.39</v>
      </c>
      <c r="BI14" s="94">
        <v>0.89</v>
      </c>
      <c r="BJ14" s="94">
        <v>0.11</v>
      </c>
      <c r="BK14" s="94">
        <v>1.6</v>
      </c>
      <c r="BL14" s="94">
        <v>0.04</v>
      </c>
      <c r="BM14" s="94">
        <v>0.96</v>
      </c>
      <c r="BN14" s="94">
        <v>0.42</v>
      </c>
    </row>
    <row r="15" spans="1:69" s="70" customFormat="1" ht="14" customHeight="1" x14ac:dyDescent="0.2">
      <c r="A15" s="70" t="s">
        <v>315</v>
      </c>
      <c r="B15" s="149" t="s">
        <v>290</v>
      </c>
      <c r="C15" s="152"/>
      <c r="D15" s="150" t="s">
        <v>291</v>
      </c>
      <c r="E15" s="132">
        <v>6</v>
      </c>
      <c r="F15" s="150" t="s">
        <v>298</v>
      </c>
      <c r="G15" s="132">
        <v>1080</v>
      </c>
      <c r="H15" s="132">
        <v>12</v>
      </c>
      <c r="I15" s="132">
        <v>23</v>
      </c>
      <c r="J15" s="132">
        <v>40</v>
      </c>
      <c r="K15" s="132">
        <v>3674</v>
      </c>
      <c r="L15" s="150" t="s">
        <v>292</v>
      </c>
      <c r="M15" s="150" t="s">
        <v>293</v>
      </c>
      <c r="N15" s="150" t="s">
        <v>294</v>
      </c>
      <c r="O15" s="132">
        <v>2016</v>
      </c>
      <c r="P15" s="151" t="s">
        <v>357</v>
      </c>
      <c r="Q15" s="132">
        <v>7</v>
      </c>
      <c r="R15" s="157">
        <v>7</v>
      </c>
      <c r="S15" s="128">
        <v>1900</v>
      </c>
      <c r="T15" s="149" t="s">
        <v>304</v>
      </c>
      <c r="U15" s="149" t="s">
        <v>305</v>
      </c>
      <c r="V15" s="150" t="s">
        <v>295</v>
      </c>
      <c r="W15" s="150" t="s">
        <v>296</v>
      </c>
      <c r="X15" s="150" t="s">
        <v>297</v>
      </c>
      <c r="Y15" s="71">
        <v>42655</v>
      </c>
      <c r="Z15" s="81">
        <v>0.5</v>
      </c>
      <c r="AA15" s="81">
        <v>-8888</v>
      </c>
      <c r="AB15" s="81">
        <v>0.215</v>
      </c>
      <c r="AC15" s="81">
        <v>8.0000000000000002E-3</v>
      </c>
      <c r="AD15" s="81">
        <v>0.01</v>
      </c>
      <c r="AE15" s="81">
        <v>6.5000000000000002E-2</v>
      </c>
      <c r="AF15" s="81">
        <v>1E-3</v>
      </c>
      <c r="AG15" s="81">
        <v>4.5999999999999999E-2</v>
      </c>
      <c r="AH15" s="81">
        <v>2E-3</v>
      </c>
      <c r="AI15" s="81">
        <v>0.315</v>
      </c>
      <c r="AJ15" s="81">
        <v>5.0000000000000001E-3</v>
      </c>
      <c r="AK15" s="81">
        <v>1E-3</v>
      </c>
      <c r="AL15" s="81">
        <v>0.41599999999999998</v>
      </c>
      <c r="AM15" s="81">
        <v>-8888</v>
      </c>
      <c r="AN15" s="81">
        <v>8.4000000000000005E-2</v>
      </c>
      <c r="AO15" s="81">
        <v>-8888</v>
      </c>
      <c r="AP15" s="81">
        <v>-8888</v>
      </c>
      <c r="AQ15" s="81">
        <v>0.14899999999999999</v>
      </c>
      <c r="AR15" s="81">
        <v>6.6000000000000003E-2</v>
      </c>
      <c r="AS15" s="81">
        <v>-8888</v>
      </c>
      <c r="AT15" s="81">
        <v>-8888</v>
      </c>
      <c r="AU15" s="81">
        <v>-8888</v>
      </c>
      <c r="AV15" s="81">
        <v>8.0000000000000002E-3</v>
      </c>
      <c r="AW15" s="81">
        <v>3.5000000000000003E-2</v>
      </c>
      <c r="AX15" s="81">
        <v>-8888</v>
      </c>
      <c r="AY15" s="81">
        <v>-8888</v>
      </c>
      <c r="AZ15" s="81">
        <v>0.71499999999999997</v>
      </c>
      <c r="BA15" s="81">
        <v>5.8000000000000003E-2</v>
      </c>
      <c r="BB15" s="81">
        <v>0.39500000000000002</v>
      </c>
      <c r="BC15" s="81">
        <v>1.1100000000000001</v>
      </c>
      <c r="BD15" s="81">
        <v>0.45300000000000001</v>
      </c>
      <c r="BE15" s="81">
        <v>0.66800000000000004</v>
      </c>
      <c r="BF15" s="81">
        <v>1.1679999999999999</v>
      </c>
      <c r="BG15" s="81">
        <v>0.39700000000000002</v>
      </c>
      <c r="BH15" s="94">
        <v>1.34</v>
      </c>
      <c r="BI15" s="94">
        <v>0.87</v>
      </c>
      <c r="BJ15" s="94">
        <v>0.13</v>
      </c>
      <c r="BK15" s="94">
        <v>1.58</v>
      </c>
      <c r="BL15" s="94">
        <v>0.05</v>
      </c>
      <c r="BM15" s="94">
        <v>0.95</v>
      </c>
      <c r="BN15" s="94">
        <v>0.43</v>
      </c>
    </row>
    <row r="16" spans="1:69" s="70" customFormat="1" ht="14" customHeight="1" x14ac:dyDescent="0.2">
      <c r="A16" s="70" t="s">
        <v>316</v>
      </c>
      <c r="B16" s="149" t="s">
        <v>290</v>
      </c>
      <c r="C16" s="152"/>
      <c r="D16" s="150" t="s">
        <v>291</v>
      </c>
      <c r="E16" s="132">
        <v>7</v>
      </c>
      <c r="F16" s="150"/>
      <c r="G16" s="132">
        <v>1080</v>
      </c>
      <c r="H16" s="132">
        <v>12</v>
      </c>
      <c r="I16" s="132">
        <v>24</v>
      </c>
      <c r="J16" s="132">
        <v>10</v>
      </c>
      <c r="K16" s="132">
        <v>3674</v>
      </c>
      <c r="L16" s="150" t="s">
        <v>292</v>
      </c>
      <c r="M16" s="150" t="s">
        <v>293</v>
      </c>
      <c r="N16" s="150" t="s">
        <v>294</v>
      </c>
      <c r="O16" s="132">
        <v>2016</v>
      </c>
      <c r="P16" s="151" t="s">
        <v>357</v>
      </c>
      <c r="Q16" s="132">
        <v>7</v>
      </c>
      <c r="R16" s="157">
        <v>7</v>
      </c>
      <c r="S16" s="128">
        <v>1900</v>
      </c>
      <c r="T16" s="149" t="s">
        <v>304</v>
      </c>
      <c r="U16" s="149" t="s">
        <v>305</v>
      </c>
      <c r="V16" s="150" t="s">
        <v>295</v>
      </c>
      <c r="W16" s="150" t="s">
        <v>296</v>
      </c>
      <c r="X16" s="150" t="s">
        <v>297</v>
      </c>
      <c r="Y16" s="71">
        <v>42655</v>
      </c>
      <c r="Z16" s="81">
        <v>0.35199999999999998</v>
      </c>
      <c r="AA16" s="81">
        <v>-8888</v>
      </c>
      <c r="AB16" s="81">
        <v>0.13200000000000001</v>
      </c>
      <c r="AC16" s="81">
        <v>7.0000000000000001E-3</v>
      </c>
      <c r="AD16" s="81">
        <v>8.0000000000000002E-3</v>
      </c>
      <c r="AE16" s="81">
        <v>4.7E-2</v>
      </c>
      <c r="AF16" s="81">
        <v>2E-3</v>
      </c>
      <c r="AG16" s="81">
        <v>5.1999999999999998E-2</v>
      </c>
      <c r="AH16" s="81">
        <v>3.0000000000000001E-3</v>
      </c>
      <c r="AI16" s="81">
        <v>0.192</v>
      </c>
      <c r="AJ16" s="81">
        <v>8.0000000000000002E-3</v>
      </c>
      <c r="AK16" s="81">
        <v>-8888</v>
      </c>
      <c r="AL16" s="81">
        <v>0.29799999999999999</v>
      </c>
      <c r="AM16" s="81">
        <v>-8888</v>
      </c>
      <c r="AN16" s="81">
        <v>5.3999999999999999E-2</v>
      </c>
      <c r="AO16" s="81">
        <v>-8888</v>
      </c>
      <c r="AP16" s="81">
        <v>-8888</v>
      </c>
      <c r="AQ16" s="81">
        <v>0.09</v>
      </c>
      <c r="AR16" s="81">
        <v>4.2000000000000003E-2</v>
      </c>
      <c r="AS16" s="81">
        <v>-8888</v>
      </c>
      <c r="AT16" s="81">
        <v>-8888</v>
      </c>
      <c r="AU16" s="81">
        <v>-8888</v>
      </c>
      <c r="AV16" s="81">
        <v>4.0000000000000001E-3</v>
      </c>
      <c r="AW16" s="81">
        <v>1.7000000000000001E-2</v>
      </c>
      <c r="AX16" s="81">
        <v>-8888</v>
      </c>
      <c r="AY16" s="81">
        <v>-8888</v>
      </c>
      <c r="AZ16" s="81">
        <v>0.48399999999999999</v>
      </c>
      <c r="BA16" s="81">
        <v>6.4000000000000001E-2</v>
      </c>
      <c r="BB16" s="81">
        <v>0.255</v>
      </c>
      <c r="BC16" s="81">
        <v>0.73899999999999999</v>
      </c>
      <c r="BD16" s="81">
        <v>0.31900000000000001</v>
      </c>
      <c r="BE16" s="81">
        <v>0.45100000000000001</v>
      </c>
      <c r="BF16" s="81">
        <v>0.80300000000000005</v>
      </c>
      <c r="BG16" s="81">
        <v>0.25700000000000001</v>
      </c>
      <c r="BH16" s="94">
        <v>1.28</v>
      </c>
      <c r="BI16" s="94">
        <v>0.8</v>
      </c>
      <c r="BJ16" s="94">
        <v>0.2</v>
      </c>
      <c r="BK16" s="94">
        <v>1.52</v>
      </c>
      <c r="BL16" s="94">
        <v>0.08</v>
      </c>
      <c r="BM16" s="94">
        <v>0.92</v>
      </c>
      <c r="BN16" s="94">
        <v>0.44</v>
      </c>
    </row>
    <row r="17" spans="1:66" s="70" customFormat="1" ht="14" customHeight="1" x14ac:dyDescent="0.2">
      <c r="A17" s="70" t="s">
        <v>317</v>
      </c>
      <c r="B17" s="149" t="s">
        <v>290</v>
      </c>
      <c r="C17" s="152"/>
      <c r="D17" s="150" t="s">
        <v>291</v>
      </c>
      <c r="E17" s="132">
        <v>8</v>
      </c>
      <c r="F17" s="132"/>
      <c r="G17" s="156" t="s">
        <v>328</v>
      </c>
      <c r="H17" s="132">
        <v>12</v>
      </c>
      <c r="I17" s="155" t="s">
        <v>299</v>
      </c>
      <c r="J17" s="152"/>
      <c r="K17" s="152"/>
      <c r="L17" s="150" t="s">
        <v>292</v>
      </c>
      <c r="M17" s="150" t="s">
        <v>293</v>
      </c>
      <c r="N17" s="150" t="s">
        <v>294</v>
      </c>
      <c r="O17" s="132">
        <v>2016</v>
      </c>
      <c r="P17" s="151" t="s">
        <v>357</v>
      </c>
      <c r="Q17" s="132">
        <v>7</v>
      </c>
      <c r="R17" s="157">
        <v>7</v>
      </c>
      <c r="S17" s="153"/>
      <c r="T17" s="149"/>
      <c r="U17" s="149"/>
      <c r="V17" s="150" t="s">
        <v>295</v>
      </c>
      <c r="W17" s="150" t="s">
        <v>296</v>
      </c>
      <c r="X17" s="150" t="s">
        <v>297</v>
      </c>
      <c r="Y17" s="71">
        <v>42655</v>
      </c>
      <c r="Z17" s="81">
        <v>-8888</v>
      </c>
      <c r="AA17" s="81">
        <v>-8888</v>
      </c>
      <c r="AB17" s="81">
        <v>-8888</v>
      </c>
      <c r="AC17" s="81">
        <v>-8888</v>
      </c>
      <c r="AD17" s="81">
        <v>-8888</v>
      </c>
      <c r="AE17" s="81">
        <v>-8888</v>
      </c>
      <c r="AF17" s="81">
        <v>-8888</v>
      </c>
      <c r="AG17" s="81">
        <v>-8888</v>
      </c>
      <c r="AH17" s="81">
        <v>-8888</v>
      </c>
      <c r="AI17" s="81">
        <v>-8888</v>
      </c>
      <c r="AJ17" s="81">
        <v>-8888</v>
      </c>
      <c r="AK17" s="81">
        <v>-8888</v>
      </c>
      <c r="AL17" s="81">
        <v>-8888</v>
      </c>
      <c r="AM17" s="81">
        <v>-8888</v>
      </c>
      <c r="AN17" s="81">
        <v>-8888</v>
      </c>
      <c r="AO17" s="81">
        <v>-8888</v>
      </c>
      <c r="AP17" s="81">
        <v>-8888</v>
      </c>
      <c r="AQ17" s="81">
        <v>-8888</v>
      </c>
      <c r="AR17" s="81">
        <v>-8888</v>
      </c>
      <c r="AS17" s="81">
        <v>-8888</v>
      </c>
      <c r="AT17" s="81">
        <v>-8888</v>
      </c>
      <c r="AU17" s="81">
        <v>-8888</v>
      </c>
      <c r="AV17" s="81">
        <v>-8888</v>
      </c>
      <c r="AW17" s="81">
        <v>-8888</v>
      </c>
      <c r="AX17" s="81">
        <v>-8888</v>
      </c>
      <c r="AY17" s="81">
        <v>-8888</v>
      </c>
      <c r="AZ17" s="81">
        <v>-8888</v>
      </c>
      <c r="BA17" s="81">
        <v>-8888</v>
      </c>
      <c r="BB17" s="81">
        <v>-8888</v>
      </c>
      <c r="BC17" s="81">
        <v>-8888</v>
      </c>
      <c r="BD17" s="81">
        <v>-8888</v>
      </c>
      <c r="BE17" s="81">
        <v>-8888</v>
      </c>
      <c r="BF17" s="81">
        <v>-8888</v>
      </c>
      <c r="BG17" s="81">
        <v>-8888</v>
      </c>
      <c r="BH17" s="94">
        <v>-8888</v>
      </c>
      <c r="BI17" s="94"/>
      <c r="BJ17" s="94"/>
      <c r="BK17" s="94"/>
      <c r="BL17" s="94">
        <v>-8888</v>
      </c>
      <c r="BM17" s="94"/>
      <c r="BN17" s="94">
        <v>-8888</v>
      </c>
    </row>
    <row r="18" spans="1:66" s="70" customFormat="1" ht="14" customHeight="1" x14ac:dyDescent="0.2">
      <c r="A18" s="70" t="s">
        <v>318</v>
      </c>
      <c r="B18" s="149" t="s">
        <v>290</v>
      </c>
      <c r="C18" s="150"/>
      <c r="D18" s="150" t="s">
        <v>291</v>
      </c>
      <c r="E18" s="132">
        <v>9</v>
      </c>
      <c r="F18" s="150" t="s">
        <v>298</v>
      </c>
      <c r="G18" s="132">
        <v>1080</v>
      </c>
      <c r="H18" s="132">
        <v>16</v>
      </c>
      <c r="I18" s="132">
        <v>21</v>
      </c>
      <c r="J18" s="132">
        <v>25</v>
      </c>
      <c r="K18" s="132">
        <v>3970</v>
      </c>
      <c r="L18" s="150" t="s">
        <v>292</v>
      </c>
      <c r="M18" s="150" t="s">
        <v>293</v>
      </c>
      <c r="N18" s="150" t="s">
        <v>294</v>
      </c>
      <c r="O18" s="132">
        <v>2016</v>
      </c>
      <c r="P18" s="151" t="s">
        <v>357</v>
      </c>
      <c r="Q18" s="132">
        <v>8</v>
      </c>
      <c r="R18" s="157">
        <v>8</v>
      </c>
      <c r="S18" s="128">
        <v>1500</v>
      </c>
      <c r="T18" s="149" t="s">
        <v>306</v>
      </c>
      <c r="U18" s="149" t="s">
        <v>307</v>
      </c>
      <c r="V18" s="150" t="s">
        <v>295</v>
      </c>
      <c r="W18" s="150" t="s">
        <v>296</v>
      </c>
      <c r="X18" s="150" t="s">
        <v>297</v>
      </c>
      <c r="Y18" s="71">
        <v>42655</v>
      </c>
      <c r="Z18" s="81">
        <v>0.60299999999999998</v>
      </c>
      <c r="AA18" s="81">
        <v>-8888</v>
      </c>
      <c r="AB18" s="81">
        <v>0.25</v>
      </c>
      <c r="AC18" s="81">
        <v>8.9999999999999993E-3</v>
      </c>
      <c r="AD18" s="81">
        <v>1.2E-2</v>
      </c>
      <c r="AE18" s="81">
        <v>9.4E-2</v>
      </c>
      <c r="AF18" s="81">
        <v>1E-3</v>
      </c>
      <c r="AG18" s="81">
        <v>7.9000000000000001E-2</v>
      </c>
      <c r="AH18" s="81">
        <v>3.0000000000000001E-3</v>
      </c>
      <c r="AI18" s="81">
        <v>0.33600000000000002</v>
      </c>
      <c r="AJ18" s="81">
        <v>1.2E-2</v>
      </c>
      <c r="AK18" s="81">
        <v>-8888</v>
      </c>
      <c r="AL18" s="81">
        <v>0.53900000000000003</v>
      </c>
      <c r="AM18" s="81">
        <v>-8888</v>
      </c>
      <c r="AN18" s="81">
        <v>6.4000000000000001E-2</v>
      </c>
      <c r="AO18" s="81">
        <v>-8888</v>
      </c>
      <c r="AP18" s="81">
        <v>-8888</v>
      </c>
      <c r="AQ18" s="81">
        <v>0.17100000000000001</v>
      </c>
      <c r="AR18" s="81">
        <v>7.9000000000000001E-2</v>
      </c>
      <c r="AS18" s="81">
        <v>-8888</v>
      </c>
      <c r="AT18" s="81">
        <v>1E-3</v>
      </c>
      <c r="AU18" s="81">
        <v>-8888</v>
      </c>
      <c r="AV18" s="81">
        <v>8.0000000000000002E-3</v>
      </c>
      <c r="AW18" s="81">
        <v>4.7E-2</v>
      </c>
      <c r="AX18" s="81">
        <v>-8888</v>
      </c>
      <c r="AY18" s="81">
        <v>-8888</v>
      </c>
      <c r="AZ18" s="81">
        <v>0.85299999999999998</v>
      </c>
      <c r="BA18" s="81">
        <v>9.1999999999999998E-2</v>
      </c>
      <c r="BB18" s="81">
        <v>0.45400000000000001</v>
      </c>
      <c r="BC18" s="81">
        <v>1.3069999999999999</v>
      </c>
      <c r="BD18" s="81">
        <v>0.54600000000000004</v>
      </c>
      <c r="BE18" s="81">
        <v>0.79600000000000004</v>
      </c>
      <c r="BF18" s="81">
        <v>1.399</v>
      </c>
      <c r="BG18" s="81">
        <v>0.45500000000000002</v>
      </c>
      <c r="BH18" s="94">
        <v>1.32</v>
      </c>
      <c r="BI18" s="94">
        <v>0.83</v>
      </c>
      <c r="BJ18" s="94">
        <v>0.17</v>
      </c>
      <c r="BK18" s="94">
        <v>1.56</v>
      </c>
      <c r="BL18" s="94">
        <v>7.0000000000000007E-2</v>
      </c>
      <c r="BM18" s="94">
        <v>0.93</v>
      </c>
      <c r="BN18" s="94">
        <v>0.43</v>
      </c>
    </row>
    <row r="19" spans="1:66" s="70" customFormat="1" ht="14" customHeight="1" x14ac:dyDescent="0.2">
      <c r="A19" s="70" t="s">
        <v>319</v>
      </c>
      <c r="B19" s="149" t="s">
        <v>290</v>
      </c>
      <c r="C19" s="152"/>
      <c r="D19" s="150" t="s">
        <v>291</v>
      </c>
      <c r="E19" s="132">
        <v>10</v>
      </c>
      <c r="F19" s="150" t="s">
        <v>298</v>
      </c>
      <c r="G19" s="132">
        <v>1080</v>
      </c>
      <c r="H19" s="132">
        <v>16</v>
      </c>
      <c r="I19" s="132">
        <v>22</v>
      </c>
      <c r="J19" s="132">
        <v>25</v>
      </c>
      <c r="K19" s="132">
        <v>3970</v>
      </c>
      <c r="L19" s="150" t="s">
        <v>292</v>
      </c>
      <c r="M19" s="150" t="s">
        <v>293</v>
      </c>
      <c r="N19" s="150" t="s">
        <v>294</v>
      </c>
      <c r="O19" s="132">
        <v>2016</v>
      </c>
      <c r="P19" s="151" t="s">
        <v>357</v>
      </c>
      <c r="Q19" s="132">
        <v>8</v>
      </c>
      <c r="R19" s="157">
        <v>8</v>
      </c>
      <c r="S19" s="128">
        <v>1500</v>
      </c>
      <c r="T19" s="149" t="s">
        <v>306</v>
      </c>
      <c r="U19" s="149" t="s">
        <v>307</v>
      </c>
      <c r="V19" s="150" t="s">
        <v>295</v>
      </c>
      <c r="W19" s="150" t="s">
        <v>296</v>
      </c>
      <c r="X19" s="150" t="s">
        <v>297</v>
      </c>
      <c r="Y19" s="71">
        <v>42655</v>
      </c>
      <c r="Z19" s="81">
        <v>0.65600000000000003</v>
      </c>
      <c r="AA19" s="81">
        <v>-8888</v>
      </c>
      <c r="AB19" s="81">
        <v>0.27900000000000003</v>
      </c>
      <c r="AC19" s="81">
        <v>0.01</v>
      </c>
      <c r="AD19" s="81">
        <v>1.2999999999999999E-2</v>
      </c>
      <c r="AE19" s="81">
        <v>0.11</v>
      </c>
      <c r="AF19" s="81">
        <v>1E-3</v>
      </c>
      <c r="AG19" s="81">
        <v>8.5000000000000006E-2</v>
      </c>
      <c r="AH19" s="81">
        <v>4.0000000000000001E-3</v>
      </c>
      <c r="AI19" s="81">
        <v>0.35699999999999998</v>
      </c>
      <c r="AJ19" s="81">
        <v>1.2E-2</v>
      </c>
      <c r="AK19" s="81">
        <v>-8888</v>
      </c>
      <c r="AL19" s="81">
        <v>0.55200000000000005</v>
      </c>
      <c r="AM19" s="81">
        <v>-8888</v>
      </c>
      <c r="AN19" s="81">
        <v>0.104</v>
      </c>
      <c r="AO19" s="81">
        <v>-8888</v>
      </c>
      <c r="AP19" s="81">
        <v>-8888</v>
      </c>
      <c r="AQ19" s="81">
        <v>0.189</v>
      </c>
      <c r="AR19" s="81">
        <v>0.09</v>
      </c>
      <c r="AS19" s="81">
        <v>-8888</v>
      </c>
      <c r="AT19" s="81">
        <v>1E-3</v>
      </c>
      <c r="AU19" s="81">
        <v>-8888</v>
      </c>
      <c r="AV19" s="81">
        <v>7.0000000000000001E-3</v>
      </c>
      <c r="AW19" s="81">
        <v>4.3999999999999997E-2</v>
      </c>
      <c r="AX19" s="81">
        <v>-8888</v>
      </c>
      <c r="AY19" s="81">
        <v>-8888</v>
      </c>
      <c r="AZ19" s="81">
        <v>0.93500000000000005</v>
      </c>
      <c r="BA19" s="81">
        <v>0.1</v>
      </c>
      <c r="BB19" s="81">
        <v>0.49199999999999999</v>
      </c>
      <c r="BC19" s="81">
        <v>1.427</v>
      </c>
      <c r="BD19" s="81">
        <v>0.59199999999999997</v>
      </c>
      <c r="BE19" s="81">
        <v>0.871</v>
      </c>
      <c r="BF19" s="81">
        <v>1.5269999999999999</v>
      </c>
      <c r="BG19" s="81">
        <v>0.49299999999999999</v>
      </c>
      <c r="BH19" s="94">
        <v>1.33</v>
      </c>
      <c r="BI19" s="94">
        <v>0.83</v>
      </c>
      <c r="BJ19" s="94">
        <v>0.17</v>
      </c>
      <c r="BK19" s="94">
        <v>1.58</v>
      </c>
      <c r="BL19" s="94">
        <v>7.0000000000000007E-2</v>
      </c>
      <c r="BM19" s="94">
        <v>0.93</v>
      </c>
      <c r="BN19" s="94">
        <v>0.43</v>
      </c>
    </row>
    <row r="20" spans="1:66" s="70" customFormat="1" ht="14" customHeight="1" x14ac:dyDescent="0.2">
      <c r="A20" s="70" t="s">
        <v>320</v>
      </c>
      <c r="B20" s="149" t="s">
        <v>290</v>
      </c>
      <c r="C20" s="153"/>
      <c r="D20" s="150" t="s">
        <v>291</v>
      </c>
      <c r="E20" s="132">
        <v>11</v>
      </c>
      <c r="F20" s="150"/>
      <c r="G20" s="132">
        <v>1080</v>
      </c>
      <c r="H20" s="132">
        <v>16</v>
      </c>
      <c r="I20" s="132">
        <v>24</v>
      </c>
      <c r="J20" s="132">
        <v>15</v>
      </c>
      <c r="K20" s="132">
        <v>3970</v>
      </c>
      <c r="L20" s="150" t="s">
        <v>292</v>
      </c>
      <c r="M20" s="150" t="s">
        <v>293</v>
      </c>
      <c r="N20" s="150" t="s">
        <v>294</v>
      </c>
      <c r="O20" s="132">
        <v>2016</v>
      </c>
      <c r="P20" s="151" t="s">
        <v>357</v>
      </c>
      <c r="Q20" s="132">
        <v>8</v>
      </c>
      <c r="R20" s="157">
        <v>8</v>
      </c>
      <c r="S20" s="128">
        <v>1500</v>
      </c>
      <c r="T20" s="149" t="s">
        <v>306</v>
      </c>
      <c r="U20" s="149" t="s">
        <v>307</v>
      </c>
      <c r="V20" s="150" t="s">
        <v>295</v>
      </c>
      <c r="W20" s="150" t="s">
        <v>296</v>
      </c>
      <c r="X20" s="150" t="s">
        <v>297</v>
      </c>
      <c r="Y20" s="71">
        <v>42655</v>
      </c>
      <c r="Z20" s="81">
        <v>0.621</v>
      </c>
      <c r="AA20" s="81">
        <v>-8888</v>
      </c>
      <c r="AB20" s="81">
        <v>0.25800000000000001</v>
      </c>
      <c r="AC20" s="81">
        <v>0.01</v>
      </c>
      <c r="AD20" s="81">
        <v>1.2E-2</v>
      </c>
      <c r="AE20" s="81">
        <v>9.8000000000000004E-2</v>
      </c>
      <c r="AF20" s="81">
        <v>1E-3</v>
      </c>
      <c r="AG20" s="81">
        <v>8.1000000000000003E-2</v>
      </c>
      <c r="AH20" s="81">
        <v>4.0000000000000001E-3</v>
      </c>
      <c r="AI20" s="81">
        <v>0.33200000000000002</v>
      </c>
      <c r="AJ20" s="81">
        <v>1.2999999999999999E-2</v>
      </c>
      <c r="AK20" s="81">
        <v>-8888</v>
      </c>
      <c r="AL20" s="81">
        <v>0.53300000000000003</v>
      </c>
      <c r="AM20" s="81">
        <v>-8888</v>
      </c>
      <c r="AN20" s="81">
        <v>8.7999999999999995E-2</v>
      </c>
      <c r="AO20" s="81">
        <v>-8888</v>
      </c>
      <c r="AP20" s="81">
        <v>-8888</v>
      </c>
      <c r="AQ20" s="81">
        <v>0.17499999999999999</v>
      </c>
      <c r="AR20" s="81">
        <v>8.3000000000000004E-2</v>
      </c>
      <c r="AS20" s="81">
        <v>-8888</v>
      </c>
      <c r="AT20" s="81">
        <v>1E-3</v>
      </c>
      <c r="AU20" s="81">
        <v>-8888</v>
      </c>
      <c r="AV20" s="81">
        <v>6.0000000000000001E-3</v>
      </c>
      <c r="AW20" s="81">
        <v>3.9E-2</v>
      </c>
      <c r="AX20" s="81">
        <v>-8888</v>
      </c>
      <c r="AY20" s="81">
        <v>-8888</v>
      </c>
      <c r="AZ20" s="81">
        <v>0.879</v>
      </c>
      <c r="BA20" s="81">
        <v>9.6000000000000002E-2</v>
      </c>
      <c r="BB20" s="81">
        <v>0.45500000000000002</v>
      </c>
      <c r="BC20" s="81">
        <v>1.3340000000000001</v>
      </c>
      <c r="BD20" s="81">
        <v>0.55100000000000005</v>
      </c>
      <c r="BE20" s="81">
        <v>0.80900000000000005</v>
      </c>
      <c r="BF20" s="81">
        <v>1.43</v>
      </c>
      <c r="BG20" s="81">
        <v>0.45600000000000002</v>
      </c>
      <c r="BH20" s="94">
        <v>1.3</v>
      </c>
      <c r="BI20" s="94">
        <v>0.83</v>
      </c>
      <c r="BJ20" s="94">
        <v>0.17</v>
      </c>
      <c r="BK20" s="94">
        <v>1.6</v>
      </c>
      <c r="BL20" s="94">
        <v>7.0000000000000007E-2</v>
      </c>
      <c r="BM20" s="94">
        <v>0.93</v>
      </c>
      <c r="BN20" s="94">
        <v>0.43</v>
      </c>
    </row>
    <row r="21" spans="1:66" s="70" customFormat="1" ht="14" customHeight="1" x14ac:dyDescent="0.2">
      <c r="A21" s="70" t="s">
        <v>321</v>
      </c>
      <c r="B21" s="149" t="s">
        <v>290</v>
      </c>
      <c r="C21" s="152"/>
      <c r="D21" s="150" t="s">
        <v>291</v>
      </c>
      <c r="E21" s="132">
        <v>12</v>
      </c>
      <c r="F21" s="132"/>
      <c r="G21" s="156" t="s">
        <v>328</v>
      </c>
      <c r="H21" s="132">
        <v>16</v>
      </c>
      <c r="I21" s="155" t="s">
        <v>299</v>
      </c>
      <c r="J21" s="152"/>
      <c r="K21" s="152"/>
      <c r="L21" s="150" t="s">
        <v>292</v>
      </c>
      <c r="M21" s="150" t="s">
        <v>293</v>
      </c>
      <c r="N21" s="150" t="s">
        <v>294</v>
      </c>
      <c r="O21" s="132">
        <v>2016</v>
      </c>
      <c r="P21" s="151" t="s">
        <v>357</v>
      </c>
      <c r="Q21" s="132">
        <v>8</v>
      </c>
      <c r="R21" s="157">
        <v>8</v>
      </c>
      <c r="S21" s="153"/>
      <c r="T21" s="149"/>
      <c r="U21" s="149"/>
      <c r="V21" s="150" t="s">
        <v>295</v>
      </c>
      <c r="W21" s="150" t="s">
        <v>296</v>
      </c>
      <c r="X21" s="150" t="s">
        <v>297</v>
      </c>
      <c r="Y21" s="71">
        <v>42655</v>
      </c>
      <c r="Z21" s="81">
        <v>-8888</v>
      </c>
      <c r="AA21" s="81">
        <v>-8888</v>
      </c>
      <c r="AB21" s="81">
        <v>-8888</v>
      </c>
      <c r="AC21" s="81">
        <v>-8888</v>
      </c>
      <c r="AD21" s="81">
        <v>-8888</v>
      </c>
      <c r="AE21" s="81">
        <v>-8888</v>
      </c>
      <c r="AF21" s="81">
        <v>-8888</v>
      </c>
      <c r="AG21" s="81">
        <v>-8888</v>
      </c>
      <c r="AH21" s="81">
        <v>-8888</v>
      </c>
      <c r="AI21" s="81">
        <v>-8888</v>
      </c>
      <c r="AJ21" s="81">
        <v>-8888</v>
      </c>
      <c r="AK21" s="81">
        <v>-8888</v>
      </c>
      <c r="AL21" s="81">
        <v>-8888</v>
      </c>
      <c r="AM21" s="81">
        <v>-8888</v>
      </c>
      <c r="AN21" s="81">
        <v>-8888</v>
      </c>
      <c r="AO21" s="81">
        <v>-8888</v>
      </c>
      <c r="AP21" s="81">
        <v>-8888</v>
      </c>
      <c r="AQ21" s="81">
        <v>-8888</v>
      </c>
      <c r="AR21" s="81">
        <v>-8888</v>
      </c>
      <c r="AS21" s="81">
        <v>-8888</v>
      </c>
      <c r="AT21" s="81">
        <v>-8888</v>
      </c>
      <c r="AU21" s="81">
        <v>-8888</v>
      </c>
      <c r="AV21" s="81">
        <v>-8888</v>
      </c>
      <c r="AW21" s="81">
        <v>-8888</v>
      </c>
      <c r="AX21" s="81">
        <v>-8888</v>
      </c>
      <c r="AY21" s="81">
        <v>-8888</v>
      </c>
      <c r="AZ21" s="81">
        <v>-8888</v>
      </c>
      <c r="BA21" s="81">
        <v>-8888</v>
      </c>
      <c r="BB21" s="81">
        <v>-8888</v>
      </c>
      <c r="BC21" s="81">
        <v>-8888</v>
      </c>
      <c r="BD21" s="81">
        <v>-8888</v>
      </c>
      <c r="BE21" s="81">
        <v>-8888</v>
      </c>
      <c r="BF21" s="81">
        <v>-8888</v>
      </c>
      <c r="BG21" s="81">
        <v>-8888</v>
      </c>
      <c r="BH21" s="94">
        <v>-8888</v>
      </c>
      <c r="BI21" s="94"/>
      <c r="BJ21" s="94"/>
      <c r="BK21" s="94"/>
      <c r="BL21" s="94">
        <v>-8888</v>
      </c>
      <c r="BM21" s="94"/>
      <c r="BN21" s="94">
        <v>-8888</v>
      </c>
    </row>
    <row r="22" spans="1:66" s="70" customFormat="1" ht="14" customHeight="1" x14ac:dyDescent="0.2">
      <c r="A22" s="70" t="s">
        <v>322</v>
      </c>
      <c r="B22" s="149" t="s">
        <v>290</v>
      </c>
      <c r="C22" s="149"/>
      <c r="D22" s="150" t="s">
        <v>291</v>
      </c>
      <c r="E22" s="132">
        <v>13</v>
      </c>
      <c r="F22" s="150" t="s">
        <v>298</v>
      </c>
      <c r="G22" s="132">
        <v>1080</v>
      </c>
      <c r="H22" s="132">
        <v>20</v>
      </c>
      <c r="I22" s="132">
        <v>21</v>
      </c>
      <c r="J22" s="132">
        <v>55</v>
      </c>
      <c r="K22" s="132">
        <v>3826</v>
      </c>
      <c r="L22" s="150" t="s">
        <v>292</v>
      </c>
      <c r="M22" s="150" t="s">
        <v>293</v>
      </c>
      <c r="N22" s="150" t="s">
        <v>294</v>
      </c>
      <c r="O22" s="132">
        <v>2016</v>
      </c>
      <c r="P22" s="151" t="s">
        <v>357</v>
      </c>
      <c r="Q22" s="132">
        <v>9</v>
      </c>
      <c r="R22" s="157">
        <v>9</v>
      </c>
      <c r="S22" s="128">
        <v>1300</v>
      </c>
      <c r="T22" s="149" t="s">
        <v>308</v>
      </c>
      <c r="U22" s="149" t="s">
        <v>309</v>
      </c>
      <c r="V22" s="150" t="s">
        <v>295</v>
      </c>
      <c r="W22" s="150" t="s">
        <v>296</v>
      </c>
      <c r="X22" s="150" t="s">
        <v>297</v>
      </c>
      <c r="Y22" s="71">
        <v>42655</v>
      </c>
      <c r="Z22" s="81">
        <v>0.23799999999999999</v>
      </c>
      <c r="AA22" s="81">
        <v>6.0000000000000001E-3</v>
      </c>
      <c r="AB22" s="81">
        <v>8.8999999999999996E-2</v>
      </c>
      <c r="AC22" s="81">
        <v>3.0000000000000001E-3</v>
      </c>
      <c r="AD22" s="81">
        <v>3.3000000000000002E-2</v>
      </c>
      <c r="AE22" s="81">
        <v>5.8999999999999997E-2</v>
      </c>
      <c r="AF22" s="81">
        <v>2E-3</v>
      </c>
      <c r="AG22" s="81">
        <v>1.4999999999999999E-2</v>
      </c>
      <c r="AH22" s="81">
        <v>-8888</v>
      </c>
      <c r="AI22" s="81">
        <v>0.10199999999999999</v>
      </c>
      <c r="AJ22" s="81">
        <v>4.0000000000000001E-3</v>
      </c>
      <c r="AK22" s="81">
        <v>-8888</v>
      </c>
      <c r="AL22" s="81">
        <v>0.22600000000000001</v>
      </c>
      <c r="AM22" s="81">
        <v>2E-3</v>
      </c>
      <c r="AN22" s="81">
        <v>0.01</v>
      </c>
      <c r="AO22" s="81">
        <v>6.0000000000000001E-3</v>
      </c>
      <c r="AP22" s="81">
        <v>-8888</v>
      </c>
      <c r="AQ22" s="81">
        <v>5.3999999999999999E-2</v>
      </c>
      <c r="AR22" s="81">
        <v>3.5000000000000003E-2</v>
      </c>
      <c r="AS22" s="81">
        <v>-8888</v>
      </c>
      <c r="AT22" s="81">
        <v>-8888</v>
      </c>
      <c r="AU22" s="81">
        <v>1E-3</v>
      </c>
      <c r="AV22" s="81">
        <v>2E-3</v>
      </c>
      <c r="AW22" s="81">
        <v>5.0000000000000001E-3</v>
      </c>
      <c r="AX22" s="81">
        <v>-8888</v>
      </c>
      <c r="AY22" s="81">
        <v>-8888</v>
      </c>
      <c r="AZ22" s="81">
        <v>0.33300000000000002</v>
      </c>
      <c r="BA22" s="81">
        <v>0.02</v>
      </c>
      <c r="BB22" s="81">
        <v>0.19800000000000001</v>
      </c>
      <c r="BC22" s="81">
        <v>0.53100000000000003</v>
      </c>
      <c r="BD22" s="81">
        <v>0.218</v>
      </c>
      <c r="BE22" s="81">
        <v>0.313</v>
      </c>
      <c r="BF22" s="81">
        <v>0.55100000000000005</v>
      </c>
      <c r="BG22" s="81">
        <v>0.20599999999999999</v>
      </c>
      <c r="BH22" s="94">
        <v>1.32</v>
      </c>
      <c r="BI22" s="94">
        <v>0.91</v>
      </c>
      <c r="BJ22" s="94">
        <v>0.09</v>
      </c>
      <c r="BK22" s="94">
        <v>1.53</v>
      </c>
      <c r="BL22" s="94">
        <v>0.04</v>
      </c>
      <c r="BM22" s="94">
        <v>0.96</v>
      </c>
      <c r="BN22" s="94">
        <v>0.43</v>
      </c>
    </row>
    <row r="23" spans="1:66" s="70" customFormat="1" ht="14" customHeight="1" x14ac:dyDescent="0.2">
      <c r="A23" s="70" t="s">
        <v>323</v>
      </c>
      <c r="B23" s="149" t="s">
        <v>290</v>
      </c>
      <c r="C23" s="153"/>
      <c r="D23" s="150" t="s">
        <v>291</v>
      </c>
      <c r="E23" s="132">
        <v>14</v>
      </c>
      <c r="F23" s="150" t="s">
        <v>298</v>
      </c>
      <c r="G23" s="132">
        <v>1080</v>
      </c>
      <c r="H23" s="132">
        <v>20</v>
      </c>
      <c r="I23" s="132">
        <v>22</v>
      </c>
      <c r="J23" s="132">
        <v>55</v>
      </c>
      <c r="K23" s="132">
        <v>3826</v>
      </c>
      <c r="L23" s="150" t="s">
        <v>292</v>
      </c>
      <c r="M23" s="150" t="s">
        <v>293</v>
      </c>
      <c r="N23" s="150" t="s">
        <v>294</v>
      </c>
      <c r="O23" s="132">
        <v>2016</v>
      </c>
      <c r="P23" s="151" t="s">
        <v>357</v>
      </c>
      <c r="Q23" s="132">
        <v>9</v>
      </c>
      <c r="R23" s="157">
        <v>9</v>
      </c>
      <c r="S23" s="128">
        <v>1300</v>
      </c>
      <c r="T23" s="149" t="s">
        <v>308</v>
      </c>
      <c r="U23" s="149" t="s">
        <v>309</v>
      </c>
      <c r="V23" s="150" t="s">
        <v>295</v>
      </c>
      <c r="W23" s="150" t="s">
        <v>296</v>
      </c>
      <c r="X23" s="150" t="s">
        <v>297</v>
      </c>
      <c r="Y23" s="71">
        <v>42656</v>
      </c>
      <c r="Z23" s="81">
        <v>0.23899999999999999</v>
      </c>
      <c r="AA23" s="81">
        <v>5.0000000000000001E-3</v>
      </c>
      <c r="AB23" s="81">
        <v>0.09</v>
      </c>
      <c r="AC23" s="81">
        <v>3.0000000000000001E-3</v>
      </c>
      <c r="AD23" s="81">
        <v>3.4000000000000002E-2</v>
      </c>
      <c r="AE23" s="81">
        <v>5.8999999999999997E-2</v>
      </c>
      <c r="AF23" s="81">
        <v>2E-3</v>
      </c>
      <c r="AG23" s="81">
        <v>1.4E-2</v>
      </c>
      <c r="AH23" s="81">
        <v>-8888</v>
      </c>
      <c r="AI23" s="81">
        <v>0.10299999999999999</v>
      </c>
      <c r="AJ23" s="81">
        <v>4.0000000000000001E-3</v>
      </c>
      <c r="AK23" s="81">
        <v>-8888</v>
      </c>
      <c r="AL23" s="81">
        <v>0.22500000000000001</v>
      </c>
      <c r="AM23" s="81">
        <v>2E-3</v>
      </c>
      <c r="AN23" s="81">
        <v>1.2E-2</v>
      </c>
      <c r="AO23" s="81">
        <v>5.0000000000000001E-3</v>
      </c>
      <c r="AP23" s="81">
        <v>-8888</v>
      </c>
      <c r="AQ23" s="81">
        <v>5.5E-2</v>
      </c>
      <c r="AR23" s="81">
        <v>3.5000000000000003E-2</v>
      </c>
      <c r="AS23" s="81">
        <v>-8888</v>
      </c>
      <c r="AT23" s="81">
        <v>-8888</v>
      </c>
      <c r="AU23" s="81">
        <v>1E-3</v>
      </c>
      <c r="AV23" s="81">
        <v>3.0000000000000001E-3</v>
      </c>
      <c r="AW23" s="81">
        <v>0.01</v>
      </c>
      <c r="AX23" s="81">
        <v>-8888</v>
      </c>
      <c r="AY23" s="81">
        <v>-8888</v>
      </c>
      <c r="AZ23" s="81">
        <v>0.33400000000000002</v>
      </c>
      <c r="BA23" s="81">
        <v>1.9E-2</v>
      </c>
      <c r="BB23" s="81">
        <v>0.2</v>
      </c>
      <c r="BC23" s="81">
        <v>0.53400000000000003</v>
      </c>
      <c r="BD23" s="81">
        <v>0.219</v>
      </c>
      <c r="BE23" s="81">
        <v>0.314</v>
      </c>
      <c r="BF23" s="81">
        <v>0.55300000000000005</v>
      </c>
      <c r="BG23" s="81">
        <v>0.20699999999999999</v>
      </c>
      <c r="BH23" s="94">
        <v>1.31</v>
      </c>
      <c r="BI23" s="94">
        <v>0.91</v>
      </c>
      <c r="BJ23" s="94">
        <v>0.09</v>
      </c>
      <c r="BK23" s="94">
        <v>1.53</v>
      </c>
      <c r="BL23" s="94">
        <v>0.03</v>
      </c>
      <c r="BM23" s="94">
        <v>0.97</v>
      </c>
      <c r="BN23" s="94">
        <v>0.43</v>
      </c>
    </row>
    <row r="24" spans="1:66" s="70" customFormat="1" ht="14" customHeight="1" x14ac:dyDescent="0.2">
      <c r="A24" s="70" t="s">
        <v>324</v>
      </c>
      <c r="B24" s="149" t="s">
        <v>290</v>
      </c>
      <c r="C24" s="153"/>
      <c r="D24" s="150" t="s">
        <v>291</v>
      </c>
      <c r="E24" s="132">
        <v>14</v>
      </c>
      <c r="F24" s="150" t="s">
        <v>298</v>
      </c>
      <c r="G24" s="132">
        <v>1080</v>
      </c>
      <c r="H24" s="132">
        <v>20</v>
      </c>
      <c r="I24" s="132">
        <v>22</v>
      </c>
      <c r="J24" s="132">
        <v>55</v>
      </c>
      <c r="K24" s="132">
        <v>3826</v>
      </c>
      <c r="L24" s="150" t="s">
        <v>292</v>
      </c>
      <c r="M24" s="150" t="s">
        <v>293</v>
      </c>
      <c r="N24" s="150" t="s">
        <v>294</v>
      </c>
      <c r="O24" s="132">
        <v>2016</v>
      </c>
      <c r="P24" s="151" t="s">
        <v>357</v>
      </c>
      <c r="Q24" s="132">
        <v>9</v>
      </c>
      <c r="R24" s="157">
        <v>9</v>
      </c>
      <c r="S24" s="128">
        <v>1300</v>
      </c>
      <c r="T24" s="149" t="s">
        <v>308</v>
      </c>
      <c r="U24" s="149" t="s">
        <v>309</v>
      </c>
      <c r="V24" s="150" t="s">
        <v>295</v>
      </c>
      <c r="W24" s="150" t="s">
        <v>296</v>
      </c>
      <c r="X24" s="150" t="s">
        <v>297</v>
      </c>
      <c r="Y24" s="71">
        <v>42656</v>
      </c>
      <c r="Z24" s="81">
        <v>0.23699999999999999</v>
      </c>
      <c r="AA24" s="81">
        <v>5.0000000000000001E-3</v>
      </c>
      <c r="AB24" s="81">
        <v>8.7999999999999995E-2</v>
      </c>
      <c r="AC24" s="81">
        <v>3.0000000000000001E-3</v>
      </c>
      <c r="AD24" s="81">
        <v>3.5000000000000003E-2</v>
      </c>
      <c r="AE24" s="81">
        <v>5.8999999999999997E-2</v>
      </c>
      <c r="AF24" s="81">
        <v>2E-3</v>
      </c>
      <c r="AG24" s="81">
        <v>1.4E-2</v>
      </c>
      <c r="AH24" s="81">
        <v>-8888</v>
      </c>
      <c r="AI24" s="81">
        <v>0.104</v>
      </c>
      <c r="AJ24" s="81">
        <v>4.0000000000000001E-3</v>
      </c>
      <c r="AK24" s="81">
        <v>-8888</v>
      </c>
      <c r="AL24" s="81">
        <v>0.223</v>
      </c>
      <c r="AM24" s="81">
        <v>1E-3</v>
      </c>
      <c r="AN24" s="81">
        <v>1.2999999999999999E-2</v>
      </c>
      <c r="AO24" s="81">
        <v>5.0000000000000001E-3</v>
      </c>
      <c r="AP24" s="81">
        <v>-8888</v>
      </c>
      <c r="AQ24" s="81">
        <v>5.3999999999999999E-2</v>
      </c>
      <c r="AR24" s="81">
        <v>3.4000000000000002E-2</v>
      </c>
      <c r="AS24" s="81">
        <v>-8888</v>
      </c>
      <c r="AT24" s="81">
        <v>-8888</v>
      </c>
      <c r="AU24" s="81">
        <v>1E-3</v>
      </c>
      <c r="AV24" s="81">
        <v>3.0000000000000001E-3</v>
      </c>
      <c r="AW24" s="81">
        <v>0.01</v>
      </c>
      <c r="AX24" s="81">
        <v>-8888</v>
      </c>
      <c r="AY24" s="81">
        <v>-8888</v>
      </c>
      <c r="AZ24" s="81">
        <v>0.33</v>
      </c>
      <c r="BA24" s="81">
        <v>1.9E-2</v>
      </c>
      <c r="BB24" s="81">
        <v>0.20200000000000001</v>
      </c>
      <c r="BC24" s="81">
        <v>0.53200000000000003</v>
      </c>
      <c r="BD24" s="81">
        <v>0.221</v>
      </c>
      <c r="BE24" s="81">
        <v>0.314</v>
      </c>
      <c r="BF24" s="81">
        <v>0.55100000000000005</v>
      </c>
      <c r="BG24" s="81">
        <v>0.20899999999999999</v>
      </c>
      <c r="BH24" s="94">
        <v>1.32</v>
      </c>
      <c r="BI24" s="94">
        <v>0.91</v>
      </c>
      <c r="BJ24" s="94">
        <v>0.09</v>
      </c>
      <c r="BK24" s="94">
        <v>1.49</v>
      </c>
      <c r="BL24" s="94">
        <v>0.03</v>
      </c>
      <c r="BM24" s="94">
        <v>0.97</v>
      </c>
      <c r="BN24" s="94">
        <v>0.43</v>
      </c>
    </row>
    <row r="25" spans="1:66" s="70" customFormat="1" ht="14" customHeight="1" x14ac:dyDescent="0.2">
      <c r="A25" s="70" t="s">
        <v>325</v>
      </c>
      <c r="B25" s="149" t="s">
        <v>290</v>
      </c>
      <c r="C25" s="153"/>
      <c r="D25" s="150" t="s">
        <v>291</v>
      </c>
      <c r="E25" s="132">
        <v>15</v>
      </c>
      <c r="F25" s="150"/>
      <c r="G25" s="132">
        <v>1080</v>
      </c>
      <c r="H25" s="132">
        <v>20</v>
      </c>
      <c r="I25" s="132">
        <v>24</v>
      </c>
      <c r="J25" s="132">
        <v>10</v>
      </c>
      <c r="K25" s="132">
        <v>3826</v>
      </c>
      <c r="L25" s="150" t="s">
        <v>292</v>
      </c>
      <c r="M25" s="150" t="s">
        <v>293</v>
      </c>
      <c r="N25" s="150" t="s">
        <v>294</v>
      </c>
      <c r="O25" s="132">
        <v>2016</v>
      </c>
      <c r="P25" s="151" t="s">
        <v>357</v>
      </c>
      <c r="Q25" s="132">
        <v>9</v>
      </c>
      <c r="R25" s="157">
        <v>9</v>
      </c>
      <c r="S25" s="128">
        <v>1300</v>
      </c>
      <c r="T25" s="149" t="s">
        <v>308</v>
      </c>
      <c r="U25" s="149" t="s">
        <v>309</v>
      </c>
      <c r="V25" s="150" t="s">
        <v>295</v>
      </c>
      <c r="W25" s="150" t="s">
        <v>296</v>
      </c>
      <c r="X25" s="150" t="s">
        <v>297</v>
      </c>
      <c r="Y25" s="71">
        <v>42656</v>
      </c>
      <c r="Z25" s="81">
        <v>0.19900000000000001</v>
      </c>
      <c r="AA25" s="81">
        <v>1E-3</v>
      </c>
      <c r="AB25" s="81">
        <v>5.8000000000000003E-2</v>
      </c>
      <c r="AC25" s="81">
        <v>4.0000000000000001E-3</v>
      </c>
      <c r="AD25" s="81">
        <v>8.0000000000000002E-3</v>
      </c>
      <c r="AE25" s="81">
        <v>0.03</v>
      </c>
      <c r="AF25" s="81">
        <v>1E-3</v>
      </c>
      <c r="AG25" s="81">
        <v>3.5000000000000003E-2</v>
      </c>
      <c r="AH25" s="81">
        <v>2E-3</v>
      </c>
      <c r="AI25" s="81">
        <v>0.10100000000000001</v>
      </c>
      <c r="AJ25" s="81">
        <v>6.0000000000000001E-3</v>
      </c>
      <c r="AK25" s="81">
        <v>1E-3</v>
      </c>
      <c r="AL25" s="81">
        <v>0.17599999999999999</v>
      </c>
      <c r="AM25" s="81">
        <v>-8888</v>
      </c>
      <c r="AN25" s="81">
        <v>2.3E-2</v>
      </c>
      <c r="AO25" s="81">
        <v>1E-3</v>
      </c>
      <c r="AP25" s="81">
        <v>-8888</v>
      </c>
      <c r="AQ25" s="81">
        <v>4.2999999999999997E-2</v>
      </c>
      <c r="AR25" s="81">
        <v>1.4999999999999999E-2</v>
      </c>
      <c r="AS25" s="81">
        <v>-8888</v>
      </c>
      <c r="AT25" s="81">
        <v>-8888</v>
      </c>
      <c r="AU25" s="81">
        <v>1E-3</v>
      </c>
      <c r="AV25" s="81">
        <v>3.0000000000000001E-3</v>
      </c>
      <c r="AW25" s="81">
        <v>7.0000000000000001E-3</v>
      </c>
      <c r="AX25" s="81">
        <v>-8888</v>
      </c>
      <c r="AY25" s="81">
        <v>-8888</v>
      </c>
      <c r="AZ25" s="81">
        <v>0.25800000000000001</v>
      </c>
      <c r="BA25" s="81">
        <v>4.2999999999999997E-2</v>
      </c>
      <c r="BB25" s="81">
        <v>0.14499999999999999</v>
      </c>
      <c r="BC25" s="81">
        <v>0.40300000000000002</v>
      </c>
      <c r="BD25" s="81">
        <v>0.188</v>
      </c>
      <c r="BE25" s="81">
        <v>0.247</v>
      </c>
      <c r="BF25" s="81">
        <v>0.44600000000000001</v>
      </c>
      <c r="BG25" s="81">
        <v>0.14799999999999999</v>
      </c>
      <c r="BH25" s="94">
        <v>1.24</v>
      </c>
      <c r="BI25" s="94">
        <v>0.77</v>
      </c>
      <c r="BJ25" s="94">
        <v>0.23</v>
      </c>
      <c r="BK25" s="94">
        <v>1.37</v>
      </c>
      <c r="BL25" s="94">
        <v>0.1</v>
      </c>
      <c r="BM25" s="94">
        <v>0.9</v>
      </c>
      <c r="BN25" s="94">
        <v>0.45</v>
      </c>
    </row>
    <row r="26" spans="1:66" s="70" customFormat="1" ht="14" customHeight="1" x14ac:dyDescent="0.2">
      <c r="A26" s="70" t="s">
        <v>326</v>
      </c>
      <c r="B26" s="149" t="s">
        <v>290</v>
      </c>
      <c r="C26" s="153"/>
      <c r="D26" s="150" t="s">
        <v>291</v>
      </c>
      <c r="E26" s="132">
        <v>16</v>
      </c>
      <c r="F26" s="132"/>
      <c r="G26" s="156" t="s">
        <v>328</v>
      </c>
      <c r="H26" s="132">
        <v>20</v>
      </c>
      <c r="I26" s="155" t="s">
        <v>299</v>
      </c>
      <c r="J26" s="152"/>
      <c r="K26" s="152"/>
      <c r="L26" s="150" t="s">
        <v>292</v>
      </c>
      <c r="M26" s="150" t="s">
        <v>293</v>
      </c>
      <c r="N26" s="150" t="s">
        <v>294</v>
      </c>
      <c r="O26" s="132">
        <v>2016</v>
      </c>
      <c r="P26" s="151" t="s">
        <v>357</v>
      </c>
      <c r="Q26" s="132">
        <v>9</v>
      </c>
      <c r="R26" s="157">
        <v>9</v>
      </c>
      <c r="S26" s="153"/>
      <c r="T26" s="149"/>
      <c r="U26" s="149"/>
      <c r="V26" s="150" t="s">
        <v>295</v>
      </c>
      <c r="W26" s="150" t="s">
        <v>296</v>
      </c>
      <c r="X26" s="150" t="s">
        <v>297</v>
      </c>
      <c r="Y26" s="71">
        <v>42656</v>
      </c>
      <c r="Z26" s="81">
        <v>-8888</v>
      </c>
      <c r="AA26" s="81">
        <v>-8888</v>
      </c>
      <c r="AB26" s="81">
        <v>-8888</v>
      </c>
      <c r="AC26" s="81">
        <v>-8888</v>
      </c>
      <c r="AD26" s="81">
        <v>-8888</v>
      </c>
      <c r="AE26" s="81">
        <v>-8888</v>
      </c>
      <c r="AF26" s="81">
        <v>-8888</v>
      </c>
      <c r="AG26" s="81">
        <v>-8888</v>
      </c>
      <c r="AH26" s="81">
        <v>-8888</v>
      </c>
      <c r="AI26" s="81">
        <v>-8888</v>
      </c>
      <c r="AJ26" s="81">
        <v>-8888</v>
      </c>
      <c r="AK26" s="81">
        <v>-8888</v>
      </c>
      <c r="AL26" s="81">
        <v>-8888</v>
      </c>
      <c r="AM26" s="81">
        <v>-8888</v>
      </c>
      <c r="AN26" s="81">
        <v>-8888</v>
      </c>
      <c r="AO26" s="81">
        <v>-8888</v>
      </c>
      <c r="AP26" s="81">
        <v>-8888</v>
      </c>
      <c r="AQ26" s="81">
        <v>-8888</v>
      </c>
      <c r="AR26" s="81">
        <v>-8888</v>
      </c>
      <c r="AS26" s="81">
        <v>-8888</v>
      </c>
      <c r="AT26" s="81">
        <v>-8888</v>
      </c>
      <c r="AU26" s="81">
        <v>-8888</v>
      </c>
      <c r="AV26" s="81">
        <v>-8888</v>
      </c>
      <c r="AW26" s="81">
        <v>-8888</v>
      </c>
      <c r="AX26" s="81">
        <v>-8888</v>
      </c>
      <c r="AY26" s="81">
        <v>-8888</v>
      </c>
      <c r="AZ26" s="81">
        <v>-8888</v>
      </c>
      <c r="BA26" s="81">
        <v>-8888</v>
      </c>
      <c r="BB26" s="81">
        <v>-8888</v>
      </c>
      <c r="BC26" s="81">
        <v>-8888</v>
      </c>
      <c r="BD26" s="81">
        <v>-8888</v>
      </c>
      <c r="BE26" s="81">
        <v>-8888</v>
      </c>
      <c r="BF26" s="81">
        <v>-8888</v>
      </c>
      <c r="BG26" s="81">
        <v>-8888</v>
      </c>
      <c r="BH26" s="94">
        <v>-8888</v>
      </c>
      <c r="BI26" s="94"/>
      <c r="BJ26" s="94"/>
      <c r="BK26" s="94"/>
      <c r="BL26" s="94">
        <v>-8888</v>
      </c>
      <c r="BM26" s="94"/>
      <c r="BN26" s="94">
        <v>-8888</v>
      </c>
    </row>
    <row r="27" spans="1:66" s="70" customFormat="1" ht="14" customHeight="1" x14ac:dyDescent="0.2">
      <c r="A27" s="70" t="s">
        <v>327</v>
      </c>
      <c r="B27" s="149" t="s">
        <v>290</v>
      </c>
      <c r="C27" s="149"/>
      <c r="D27" s="150" t="s">
        <v>291</v>
      </c>
      <c r="E27" s="132">
        <v>28</v>
      </c>
      <c r="F27" s="132"/>
      <c r="G27" s="132">
        <v>1080</v>
      </c>
      <c r="H27" s="132">
        <v>28</v>
      </c>
      <c r="I27" s="132">
        <v>7</v>
      </c>
      <c r="J27" s="132">
        <v>80</v>
      </c>
      <c r="K27" s="132">
        <v>1673</v>
      </c>
      <c r="L27" s="150" t="s">
        <v>292</v>
      </c>
      <c r="M27" s="150" t="s">
        <v>293</v>
      </c>
      <c r="N27" s="150" t="s">
        <v>294</v>
      </c>
      <c r="O27" s="132">
        <v>2016</v>
      </c>
      <c r="P27" s="151" t="s">
        <v>357</v>
      </c>
      <c r="Q27" s="132">
        <v>9</v>
      </c>
      <c r="R27" s="157">
        <v>9</v>
      </c>
      <c r="S27" s="128">
        <v>1300</v>
      </c>
      <c r="T27" s="154" t="s">
        <v>300</v>
      </c>
      <c r="U27" s="154" t="s">
        <v>301</v>
      </c>
      <c r="V27" s="150" t="s">
        <v>295</v>
      </c>
      <c r="W27" s="150" t="s">
        <v>296</v>
      </c>
      <c r="X27" s="150" t="s">
        <v>297</v>
      </c>
      <c r="Y27" s="71">
        <v>42656</v>
      </c>
      <c r="Z27" s="81">
        <v>0.69499999999999995</v>
      </c>
      <c r="AA27" s="81">
        <v>8.0000000000000002E-3</v>
      </c>
      <c r="AB27" s="81">
        <v>0.28100000000000003</v>
      </c>
      <c r="AC27" s="81">
        <v>1.2E-2</v>
      </c>
      <c r="AD27" s="81">
        <v>5.8000000000000003E-2</v>
      </c>
      <c r="AE27" s="81">
        <v>0.13600000000000001</v>
      </c>
      <c r="AF27" s="81">
        <v>2E-3</v>
      </c>
      <c r="AG27" s="81">
        <v>8.1000000000000003E-2</v>
      </c>
      <c r="AH27" s="81">
        <v>4.0000000000000001E-3</v>
      </c>
      <c r="AI27" s="81">
        <v>0.315</v>
      </c>
      <c r="AJ27" s="81">
        <v>7.0000000000000001E-3</v>
      </c>
      <c r="AK27" s="81">
        <v>1E-3</v>
      </c>
      <c r="AL27" s="81">
        <v>0.63100000000000001</v>
      </c>
      <c r="AM27" s="81">
        <v>-8888</v>
      </c>
      <c r="AN27" s="81">
        <v>6.4000000000000001E-2</v>
      </c>
      <c r="AO27" s="81">
        <v>8.0000000000000002E-3</v>
      </c>
      <c r="AP27" s="81">
        <v>-8888</v>
      </c>
      <c r="AQ27" s="81">
        <v>0.16600000000000001</v>
      </c>
      <c r="AR27" s="81">
        <v>0.115</v>
      </c>
      <c r="AS27" s="81">
        <v>-8888</v>
      </c>
      <c r="AT27" s="81">
        <v>2E-3</v>
      </c>
      <c r="AU27" s="81">
        <v>1E-3</v>
      </c>
      <c r="AV27" s="81">
        <v>8.9999999999999993E-3</v>
      </c>
      <c r="AW27" s="81">
        <v>7.1999999999999995E-2</v>
      </c>
      <c r="AX27" s="81">
        <v>-8888</v>
      </c>
      <c r="AY27" s="81">
        <v>-8888</v>
      </c>
      <c r="AZ27" s="81">
        <v>0.98399999999999999</v>
      </c>
      <c r="BA27" s="81">
        <v>0.1</v>
      </c>
      <c r="BB27" s="81">
        <v>0.51600000000000001</v>
      </c>
      <c r="BC27" s="81">
        <v>1.5</v>
      </c>
      <c r="BD27" s="81">
        <v>0.61599999999999999</v>
      </c>
      <c r="BE27" s="81">
        <v>0.90500000000000003</v>
      </c>
      <c r="BF27" s="81">
        <v>1.6</v>
      </c>
      <c r="BG27" s="81">
        <v>0.52700000000000002</v>
      </c>
      <c r="BH27" s="94">
        <v>1.3</v>
      </c>
      <c r="BI27" s="94">
        <v>0.84</v>
      </c>
      <c r="BJ27" s="94">
        <v>0.16</v>
      </c>
      <c r="BK27" s="94">
        <v>1.6</v>
      </c>
      <c r="BL27" s="94">
        <v>0.06</v>
      </c>
      <c r="BM27" s="94">
        <v>0.94</v>
      </c>
      <c r="BN27" s="94">
        <v>0.43</v>
      </c>
    </row>
    <row r="28" spans="1:66" s="72" customFormat="1" ht="12.75" customHeight="1" x14ac:dyDescent="0.15">
      <c r="E28" s="73"/>
      <c r="F28" s="73"/>
      <c r="G28" s="73"/>
      <c r="H28" s="73"/>
      <c r="I28" s="73"/>
      <c r="J28" s="73"/>
      <c r="K28" s="73"/>
      <c r="L28" s="73"/>
      <c r="M28" s="73"/>
      <c r="N28" s="73"/>
      <c r="P28" s="73"/>
      <c r="Q28" s="74"/>
      <c r="R28" s="161"/>
      <c r="S28" s="75"/>
      <c r="T28" s="76"/>
      <c r="AZ28" s="77"/>
      <c r="BA28" s="77"/>
      <c r="BB28" s="77"/>
      <c r="BC28" s="77"/>
      <c r="BD28" s="77"/>
      <c r="BE28" s="77"/>
      <c r="BF28" s="77"/>
      <c r="BG28" s="77"/>
    </row>
    <row r="29" spans="1:66" s="72" customFormat="1" ht="12.75" customHeight="1" x14ac:dyDescent="0.15">
      <c r="E29" s="73"/>
      <c r="F29" s="73"/>
      <c r="G29" s="73"/>
      <c r="H29" s="73"/>
      <c r="I29" s="73"/>
      <c r="J29" s="73"/>
      <c r="K29" s="73"/>
      <c r="L29" s="73"/>
      <c r="M29" s="73"/>
      <c r="N29" s="73"/>
      <c r="P29" s="73"/>
      <c r="Q29" s="74"/>
      <c r="R29" s="161"/>
      <c r="S29" s="75"/>
      <c r="T29" s="76"/>
      <c r="AZ29" s="77"/>
      <c r="BA29" s="77"/>
      <c r="BB29" s="77"/>
      <c r="BC29" s="77"/>
      <c r="BD29" s="77"/>
      <c r="BE29" s="77"/>
      <c r="BF29" s="77"/>
      <c r="BG29" s="77"/>
    </row>
    <row r="30" spans="1:66" s="72" customFormat="1" ht="12.75" customHeight="1" x14ac:dyDescent="0.15">
      <c r="E30" s="73"/>
      <c r="F30" s="73"/>
      <c r="G30" s="73"/>
      <c r="H30" s="73"/>
      <c r="I30" s="73"/>
      <c r="J30" s="73"/>
      <c r="K30" s="73"/>
      <c r="L30" s="73"/>
      <c r="M30" s="73"/>
      <c r="N30" s="73"/>
      <c r="P30" s="73"/>
      <c r="Q30" s="74"/>
      <c r="R30" s="161"/>
      <c r="S30" s="75"/>
      <c r="T30" s="76"/>
      <c r="AZ30" s="77"/>
      <c r="BA30" s="77"/>
      <c r="BB30" s="77"/>
      <c r="BC30" s="77"/>
      <c r="BD30" s="77"/>
      <c r="BE30" s="77"/>
      <c r="BF30" s="77"/>
      <c r="BG30" s="77"/>
    </row>
    <row r="31" spans="1:66" s="72" customFormat="1" ht="12.75" customHeight="1" x14ac:dyDescent="0.15">
      <c r="E31" s="73"/>
      <c r="F31" s="73"/>
      <c r="G31" s="73"/>
      <c r="H31" s="73"/>
      <c r="I31" s="73"/>
      <c r="J31" s="73"/>
      <c r="K31" s="73"/>
      <c r="L31" s="73"/>
      <c r="M31" s="73"/>
      <c r="N31" s="73"/>
      <c r="P31" s="73"/>
      <c r="Q31" s="74"/>
      <c r="R31" s="161"/>
      <c r="S31" s="75"/>
      <c r="T31" s="76"/>
      <c r="AZ31" s="77"/>
      <c r="BA31" s="77"/>
      <c r="BB31" s="77"/>
      <c r="BC31" s="77"/>
      <c r="BD31" s="77"/>
      <c r="BE31" s="77"/>
      <c r="BF31" s="77"/>
      <c r="BG31" s="77"/>
    </row>
    <row r="32" spans="1:66" s="72" customFormat="1" ht="12.75" customHeight="1" x14ac:dyDescent="0.15">
      <c r="E32" s="73"/>
      <c r="F32" s="73"/>
      <c r="G32" s="73"/>
      <c r="H32" s="73"/>
      <c r="I32" s="73"/>
      <c r="J32" s="73"/>
      <c r="K32" s="73"/>
      <c r="L32" s="73"/>
      <c r="M32" s="73"/>
      <c r="N32" s="73"/>
      <c r="P32" s="73"/>
      <c r="Q32" s="74"/>
      <c r="R32" s="161"/>
      <c r="S32" s="75"/>
      <c r="T32" s="76"/>
      <c r="AZ32" s="77"/>
      <c r="BA32" s="77"/>
      <c r="BB32" s="77"/>
      <c r="BC32" s="77"/>
      <c r="BD32" s="77"/>
      <c r="BE32" s="77"/>
      <c r="BF32" s="77"/>
      <c r="BG32" s="77"/>
    </row>
    <row r="33" spans="5:59" s="72" customFormat="1" ht="12.75" customHeight="1" x14ac:dyDescent="0.15">
      <c r="E33" s="73"/>
      <c r="F33" s="73"/>
      <c r="G33" s="73"/>
      <c r="H33" s="73"/>
      <c r="I33" s="73"/>
      <c r="J33" s="73"/>
      <c r="K33" s="73"/>
      <c r="L33" s="73"/>
      <c r="M33" s="73"/>
      <c r="N33" s="73"/>
      <c r="P33" s="73"/>
      <c r="Q33" s="74"/>
      <c r="R33" s="161"/>
      <c r="S33" s="75"/>
      <c r="T33" s="76"/>
      <c r="AZ33" s="77"/>
      <c r="BA33" s="77"/>
      <c r="BB33" s="77"/>
      <c r="BC33" s="77"/>
      <c r="BD33" s="77"/>
      <c r="BE33" s="77"/>
      <c r="BF33" s="77"/>
      <c r="BG33" s="77"/>
    </row>
    <row r="34" spans="5:59" s="72" customFormat="1" ht="12.75" customHeight="1" x14ac:dyDescent="0.15">
      <c r="E34" s="73"/>
      <c r="F34" s="73"/>
      <c r="G34" s="73"/>
      <c r="H34" s="73"/>
      <c r="I34" s="73"/>
      <c r="J34" s="73"/>
      <c r="K34" s="73"/>
      <c r="L34" s="73"/>
      <c r="M34" s="73"/>
      <c r="N34" s="73"/>
      <c r="P34" s="73"/>
      <c r="Q34" s="74"/>
      <c r="R34" s="161"/>
      <c r="S34" s="75"/>
      <c r="T34" s="76"/>
      <c r="AZ34" s="77"/>
      <c r="BA34" s="77"/>
      <c r="BB34" s="77"/>
      <c r="BC34" s="77"/>
      <c r="BD34" s="77"/>
      <c r="BE34" s="77"/>
      <c r="BF34" s="77"/>
      <c r="BG34" s="77"/>
    </row>
    <row r="35" spans="5:59" s="72" customFormat="1" ht="12.75" customHeight="1" x14ac:dyDescent="0.15">
      <c r="E35" s="73"/>
      <c r="F35" s="73"/>
      <c r="G35" s="73"/>
      <c r="H35" s="73"/>
      <c r="I35" s="73"/>
      <c r="J35" s="73"/>
      <c r="K35" s="73"/>
      <c r="L35" s="73"/>
      <c r="M35" s="73"/>
      <c r="N35" s="73"/>
      <c r="P35" s="73"/>
      <c r="Q35" s="74"/>
      <c r="R35" s="161"/>
      <c r="S35" s="75"/>
      <c r="T35" s="76"/>
      <c r="AZ35" s="77"/>
      <c r="BA35" s="77"/>
      <c r="BB35" s="77"/>
      <c r="BC35" s="77"/>
      <c r="BD35" s="77"/>
      <c r="BE35" s="77"/>
      <c r="BF35" s="77"/>
      <c r="BG35" s="77"/>
    </row>
    <row r="36" spans="5:59" s="72" customFormat="1" ht="12.75" customHeight="1" x14ac:dyDescent="0.15">
      <c r="E36" s="73"/>
      <c r="F36" s="73"/>
      <c r="G36" s="73"/>
      <c r="H36" s="73"/>
      <c r="I36" s="73"/>
      <c r="J36" s="73"/>
      <c r="K36" s="73"/>
      <c r="L36" s="73"/>
      <c r="M36" s="73"/>
      <c r="N36" s="73"/>
      <c r="P36" s="73"/>
      <c r="Q36" s="74"/>
      <c r="R36" s="161"/>
      <c r="S36" s="75"/>
      <c r="T36" s="76"/>
      <c r="AZ36" s="77"/>
      <c r="BA36" s="77"/>
      <c r="BB36" s="77"/>
      <c r="BC36" s="77"/>
      <c r="BD36" s="77"/>
      <c r="BE36" s="77"/>
      <c r="BF36" s="77"/>
      <c r="BG36" s="77"/>
    </row>
    <row r="37" spans="5:59" s="72" customFormat="1" ht="12.75" customHeight="1" x14ac:dyDescent="0.15">
      <c r="E37" s="73"/>
      <c r="F37" s="73"/>
      <c r="G37" s="73"/>
      <c r="H37" s="73"/>
      <c r="I37" s="73"/>
      <c r="J37" s="73"/>
      <c r="K37" s="73"/>
      <c r="L37" s="73"/>
      <c r="M37" s="73"/>
      <c r="N37" s="73"/>
      <c r="P37" s="73"/>
      <c r="Q37" s="74"/>
      <c r="R37" s="161"/>
      <c r="S37" s="75"/>
      <c r="T37" s="76"/>
      <c r="AZ37" s="77"/>
      <c r="BA37" s="77"/>
      <c r="BB37" s="77"/>
      <c r="BC37" s="77"/>
      <c r="BD37" s="77"/>
      <c r="BE37" s="77"/>
      <c r="BF37" s="77"/>
      <c r="BG37" s="77"/>
    </row>
    <row r="38" spans="5:59" s="72" customFormat="1" ht="12.75" customHeight="1" x14ac:dyDescent="0.15">
      <c r="E38" s="73"/>
      <c r="F38" s="73"/>
      <c r="G38" s="73"/>
      <c r="H38" s="73"/>
      <c r="I38" s="73"/>
      <c r="J38" s="73"/>
      <c r="K38" s="73"/>
      <c r="L38" s="73"/>
      <c r="M38" s="73"/>
      <c r="N38" s="73"/>
      <c r="P38" s="73"/>
      <c r="Q38" s="74"/>
      <c r="R38" s="161"/>
      <c r="S38" s="75"/>
      <c r="T38" s="76"/>
      <c r="AZ38" s="77"/>
      <c r="BA38" s="77"/>
      <c r="BB38" s="77"/>
      <c r="BC38" s="77"/>
      <c r="BD38" s="77"/>
      <c r="BE38" s="77"/>
      <c r="BF38" s="77"/>
      <c r="BG38" s="77"/>
    </row>
    <row r="39" spans="5:59" s="72" customFormat="1" ht="12.75" customHeight="1" x14ac:dyDescent="0.15">
      <c r="E39" s="73"/>
      <c r="F39" s="73"/>
      <c r="G39" s="73"/>
      <c r="H39" s="73"/>
      <c r="I39" s="73"/>
      <c r="J39" s="73"/>
      <c r="K39" s="73"/>
      <c r="L39" s="73"/>
      <c r="M39" s="73"/>
      <c r="N39" s="73"/>
      <c r="P39" s="73"/>
      <c r="Q39" s="74"/>
      <c r="R39" s="161"/>
      <c r="S39" s="75"/>
      <c r="T39" s="76"/>
      <c r="AZ39" s="77"/>
      <c r="BA39" s="77"/>
      <c r="BB39" s="77"/>
      <c r="BC39" s="77"/>
      <c r="BD39" s="77"/>
      <c r="BE39" s="77"/>
      <c r="BF39" s="77"/>
      <c r="BG39" s="77"/>
    </row>
    <row r="40" spans="5:59" s="72" customFormat="1" ht="12.75" customHeight="1" x14ac:dyDescent="0.15">
      <c r="E40" s="73"/>
      <c r="F40" s="73"/>
      <c r="G40" s="73"/>
      <c r="H40" s="73"/>
      <c r="I40" s="73"/>
      <c r="J40" s="73"/>
      <c r="K40" s="73"/>
      <c r="L40" s="73"/>
      <c r="M40" s="73"/>
      <c r="N40" s="73"/>
      <c r="P40" s="73"/>
      <c r="Q40" s="74"/>
      <c r="R40" s="161"/>
      <c r="S40" s="75"/>
      <c r="T40" s="76"/>
      <c r="AZ40" s="77"/>
      <c r="BA40" s="77"/>
      <c r="BB40" s="77"/>
      <c r="BC40" s="77"/>
      <c r="BD40" s="77"/>
      <c r="BE40" s="77"/>
      <c r="BF40" s="77"/>
      <c r="BG40" s="77"/>
    </row>
    <row r="41" spans="5:59" s="72" customFormat="1" ht="12.75" customHeight="1" x14ac:dyDescent="0.15">
      <c r="E41" s="73"/>
      <c r="F41" s="73"/>
      <c r="G41" s="73"/>
      <c r="H41" s="73"/>
      <c r="I41" s="73"/>
      <c r="J41" s="73"/>
      <c r="K41" s="73"/>
      <c r="L41" s="73"/>
      <c r="M41" s="73"/>
      <c r="N41" s="73"/>
      <c r="P41" s="73"/>
      <c r="Q41" s="74"/>
      <c r="R41" s="161"/>
      <c r="S41" s="75"/>
      <c r="T41" s="76"/>
      <c r="AZ41" s="77"/>
      <c r="BA41" s="77"/>
      <c r="BB41" s="77"/>
      <c r="BC41" s="77"/>
      <c r="BD41" s="77"/>
      <c r="BE41" s="77"/>
      <c r="BF41" s="77"/>
      <c r="BG41" s="77"/>
    </row>
    <row r="42" spans="5:59" s="72" customFormat="1" ht="12.75" customHeight="1" x14ac:dyDescent="0.15">
      <c r="E42" s="73"/>
      <c r="F42" s="73"/>
      <c r="G42" s="73"/>
      <c r="H42" s="73"/>
      <c r="I42" s="73"/>
      <c r="J42" s="73"/>
      <c r="K42" s="73"/>
      <c r="L42" s="73"/>
      <c r="M42" s="73"/>
      <c r="N42" s="73"/>
      <c r="P42" s="73"/>
      <c r="Q42" s="74"/>
      <c r="R42" s="161"/>
      <c r="S42" s="75"/>
      <c r="T42" s="76"/>
      <c r="AZ42" s="77"/>
      <c r="BA42" s="77"/>
      <c r="BB42" s="77"/>
      <c r="BC42" s="77"/>
      <c r="BD42" s="77"/>
      <c r="BE42" s="77"/>
      <c r="BF42" s="77"/>
      <c r="BG42" s="77"/>
    </row>
    <row r="43" spans="5:59" s="72" customFormat="1" ht="12.75" customHeight="1" x14ac:dyDescent="0.15">
      <c r="E43" s="73"/>
      <c r="F43" s="73"/>
      <c r="G43" s="73"/>
      <c r="H43" s="73"/>
      <c r="I43" s="73"/>
      <c r="J43" s="73"/>
      <c r="K43" s="73"/>
      <c r="L43" s="73"/>
      <c r="M43" s="73"/>
      <c r="N43" s="73"/>
      <c r="P43" s="73"/>
      <c r="Q43" s="74"/>
      <c r="R43" s="161"/>
      <c r="S43" s="75"/>
      <c r="T43" s="76"/>
      <c r="AZ43" s="77"/>
      <c r="BA43" s="77"/>
      <c r="BB43" s="77"/>
      <c r="BC43" s="77"/>
      <c r="BD43" s="77"/>
      <c r="BE43" s="77"/>
      <c r="BF43" s="77"/>
      <c r="BG43" s="77"/>
    </row>
    <row r="44" spans="5:59" s="72" customFormat="1" ht="12.75" customHeight="1" x14ac:dyDescent="0.15">
      <c r="E44" s="73"/>
      <c r="F44" s="73"/>
      <c r="G44" s="73"/>
      <c r="H44" s="73"/>
      <c r="I44" s="73"/>
      <c r="J44" s="73"/>
      <c r="K44" s="73"/>
      <c r="L44" s="73"/>
      <c r="M44" s="73"/>
      <c r="N44" s="73"/>
      <c r="P44" s="73"/>
      <c r="Q44" s="74"/>
      <c r="R44" s="161"/>
      <c r="S44" s="75"/>
      <c r="T44" s="76"/>
      <c r="AZ44" s="77"/>
      <c r="BA44" s="77"/>
      <c r="BB44" s="77"/>
      <c r="BC44" s="77"/>
      <c r="BD44" s="77"/>
      <c r="BE44" s="77"/>
      <c r="BF44" s="77"/>
      <c r="BG44" s="77"/>
    </row>
    <row r="45" spans="5:59" s="72" customFormat="1" ht="12.75" customHeight="1" x14ac:dyDescent="0.15">
      <c r="E45" s="73"/>
      <c r="F45" s="73"/>
      <c r="G45" s="73"/>
      <c r="H45" s="73"/>
      <c r="I45" s="73"/>
      <c r="J45" s="73"/>
      <c r="K45" s="73"/>
      <c r="L45" s="73"/>
      <c r="M45" s="73"/>
      <c r="N45" s="73"/>
      <c r="P45" s="73"/>
      <c r="Q45" s="74"/>
      <c r="R45" s="161"/>
      <c r="S45" s="75"/>
      <c r="T45" s="76"/>
      <c r="AZ45" s="77"/>
      <c r="BA45" s="77"/>
      <c r="BB45" s="77"/>
      <c r="BC45" s="77"/>
      <c r="BD45" s="77"/>
      <c r="BE45" s="77"/>
      <c r="BF45" s="77"/>
      <c r="BG45" s="77"/>
    </row>
    <row r="46" spans="5:59" s="72" customFormat="1" ht="12.75" customHeight="1" x14ac:dyDescent="0.15">
      <c r="E46" s="73"/>
      <c r="F46" s="73"/>
      <c r="G46" s="73"/>
      <c r="H46" s="73"/>
      <c r="I46" s="73"/>
      <c r="J46" s="73"/>
      <c r="K46" s="73"/>
      <c r="L46" s="73"/>
      <c r="M46" s="73"/>
      <c r="N46" s="73"/>
      <c r="P46" s="73"/>
      <c r="Q46" s="74"/>
      <c r="R46" s="161"/>
      <c r="S46" s="75"/>
      <c r="T46" s="76"/>
      <c r="AZ46" s="77"/>
      <c r="BA46" s="77"/>
      <c r="BB46" s="77"/>
      <c r="BC46" s="77"/>
      <c r="BD46" s="77"/>
      <c r="BE46" s="77"/>
      <c r="BF46" s="77"/>
      <c r="BG46" s="77"/>
    </row>
    <row r="47" spans="5:59" s="72" customFormat="1" ht="12.75" customHeight="1" x14ac:dyDescent="0.15">
      <c r="E47" s="73"/>
      <c r="F47" s="73"/>
      <c r="G47" s="73"/>
      <c r="H47" s="73"/>
      <c r="I47" s="73"/>
      <c r="J47" s="73"/>
      <c r="K47" s="73"/>
      <c r="L47" s="73"/>
      <c r="M47" s="73"/>
      <c r="N47" s="73"/>
      <c r="P47" s="73"/>
      <c r="Q47" s="74"/>
      <c r="R47" s="161"/>
      <c r="S47" s="75"/>
      <c r="T47" s="76"/>
      <c r="AZ47" s="77"/>
      <c r="BA47" s="77"/>
      <c r="BB47" s="77"/>
      <c r="BC47" s="77"/>
      <c r="BD47" s="77"/>
      <c r="BE47" s="77"/>
      <c r="BF47" s="77"/>
      <c r="BG47" s="77"/>
    </row>
    <row r="48" spans="5:59" s="72" customFormat="1" ht="12.75" customHeight="1" x14ac:dyDescent="0.15">
      <c r="E48" s="73"/>
      <c r="F48" s="73"/>
      <c r="G48" s="73"/>
      <c r="H48" s="73"/>
      <c r="I48" s="73"/>
      <c r="J48" s="73"/>
      <c r="K48" s="73"/>
      <c r="L48" s="73"/>
      <c r="M48" s="73"/>
      <c r="N48" s="73"/>
      <c r="P48" s="73"/>
      <c r="Q48" s="74"/>
      <c r="R48" s="161"/>
      <c r="S48" s="75"/>
      <c r="T48" s="76"/>
      <c r="AZ48" s="77"/>
      <c r="BA48" s="77"/>
      <c r="BB48" s="77"/>
      <c r="BC48" s="77"/>
      <c r="BD48" s="77"/>
      <c r="BE48" s="77"/>
      <c r="BF48" s="77"/>
      <c r="BG48" s="77"/>
    </row>
    <row r="49" spans="5:59" s="72" customFormat="1" ht="12.75" customHeight="1" x14ac:dyDescent="0.15">
      <c r="E49" s="73"/>
      <c r="F49" s="73"/>
      <c r="G49" s="73"/>
      <c r="H49" s="73"/>
      <c r="I49" s="73"/>
      <c r="J49" s="73"/>
      <c r="K49" s="73"/>
      <c r="L49" s="73"/>
      <c r="M49" s="73"/>
      <c r="N49" s="73"/>
      <c r="P49" s="73"/>
      <c r="Q49" s="74"/>
      <c r="R49" s="161"/>
      <c r="S49" s="75"/>
      <c r="T49" s="76"/>
      <c r="AZ49" s="77"/>
      <c r="BA49" s="77"/>
      <c r="BB49" s="77"/>
      <c r="BC49" s="77"/>
      <c r="BD49" s="77"/>
      <c r="BE49" s="77"/>
      <c r="BF49" s="77"/>
      <c r="BG49" s="77"/>
    </row>
    <row r="50" spans="5:59" s="72" customFormat="1" ht="12.75" customHeight="1" x14ac:dyDescent="0.15">
      <c r="E50" s="73"/>
      <c r="F50" s="73"/>
      <c r="G50" s="73"/>
      <c r="H50" s="73"/>
      <c r="I50" s="73"/>
      <c r="J50" s="73"/>
      <c r="K50" s="73"/>
      <c r="L50" s="73"/>
      <c r="M50" s="73"/>
      <c r="N50" s="73"/>
      <c r="P50" s="73"/>
      <c r="Q50" s="74"/>
      <c r="R50" s="161"/>
      <c r="S50" s="75"/>
      <c r="T50" s="76"/>
      <c r="AZ50" s="77"/>
      <c r="BA50" s="77"/>
      <c r="BB50" s="77"/>
      <c r="BC50" s="77"/>
      <c r="BD50" s="77"/>
      <c r="BE50" s="77"/>
      <c r="BF50" s="77"/>
      <c r="BG50" s="77"/>
    </row>
    <row r="51" spans="5:59" s="72" customFormat="1" ht="12.75" customHeight="1" x14ac:dyDescent="0.15">
      <c r="E51" s="73"/>
      <c r="F51" s="73"/>
      <c r="G51" s="73"/>
      <c r="H51" s="73"/>
      <c r="I51" s="73"/>
      <c r="J51" s="73"/>
      <c r="K51" s="73"/>
      <c r="L51" s="73"/>
      <c r="M51" s="73"/>
      <c r="N51" s="73"/>
      <c r="P51" s="73"/>
      <c r="Q51" s="74"/>
      <c r="R51" s="161"/>
      <c r="S51" s="75"/>
      <c r="T51" s="76"/>
      <c r="AZ51" s="77"/>
      <c r="BA51" s="77"/>
      <c r="BB51" s="77"/>
      <c r="BC51" s="77"/>
      <c r="BD51" s="77"/>
      <c r="BE51" s="77"/>
      <c r="BF51" s="77"/>
      <c r="BG51" s="77"/>
    </row>
    <row r="52" spans="5:59" s="72" customFormat="1" ht="12.75" customHeight="1" x14ac:dyDescent="0.15">
      <c r="E52" s="73"/>
      <c r="F52" s="73"/>
      <c r="G52" s="73"/>
      <c r="H52" s="73"/>
      <c r="I52" s="73"/>
      <c r="J52" s="73"/>
      <c r="K52" s="73"/>
      <c r="L52" s="73"/>
      <c r="M52" s="73"/>
      <c r="N52" s="73"/>
      <c r="P52" s="73"/>
      <c r="Q52" s="74"/>
      <c r="R52" s="161"/>
      <c r="S52" s="75"/>
      <c r="T52" s="76"/>
      <c r="AZ52" s="77"/>
      <c r="BA52" s="77"/>
      <c r="BB52" s="77"/>
      <c r="BC52" s="77"/>
      <c r="BD52" s="77"/>
      <c r="BE52" s="77"/>
      <c r="BF52" s="77"/>
      <c r="BG52" s="77"/>
    </row>
    <row r="53" spans="5:59" s="72" customFormat="1" ht="12.75" customHeight="1" x14ac:dyDescent="0.15">
      <c r="E53" s="73"/>
      <c r="F53" s="73"/>
      <c r="G53" s="73"/>
      <c r="H53" s="73"/>
      <c r="I53" s="73"/>
      <c r="J53" s="73"/>
      <c r="K53" s="73"/>
      <c r="L53" s="73"/>
      <c r="M53" s="73"/>
      <c r="N53" s="73"/>
      <c r="P53" s="73"/>
      <c r="Q53" s="74"/>
      <c r="R53" s="161"/>
      <c r="S53" s="75"/>
      <c r="T53" s="76"/>
      <c r="AZ53" s="77"/>
      <c r="BA53" s="77"/>
      <c r="BB53" s="77"/>
      <c r="BC53" s="77"/>
      <c r="BD53" s="77"/>
      <c r="BE53" s="77"/>
      <c r="BF53" s="77"/>
      <c r="BG53" s="77"/>
    </row>
    <row r="54" spans="5:59" s="72" customFormat="1" ht="12.75" customHeight="1" x14ac:dyDescent="0.15">
      <c r="E54" s="73"/>
      <c r="F54" s="73"/>
      <c r="G54" s="73"/>
      <c r="H54" s="73"/>
      <c r="I54" s="73"/>
      <c r="J54" s="73"/>
      <c r="K54" s="73"/>
      <c r="L54" s="73"/>
      <c r="M54" s="73"/>
      <c r="N54" s="73"/>
      <c r="P54" s="73"/>
      <c r="Q54" s="74"/>
      <c r="R54" s="161"/>
      <c r="S54" s="75"/>
      <c r="T54" s="76"/>
      <c r="AZ54" s="77"/>
      <c r="BA54" s="77"/>
      <c r="BB54" s="77"/>
      <c r="BC54" s="77"/>
      <c r="BD54" s="77"/>
      <c r="BE54" s="77"/>
      <c r="BF54" s="77"/>
      <c r="BG54" s="77"/>
    </row>
    <row r="55" spans="5:59" s="72" customFormat="1" ht="12.75" customHeight="1" x14ac:dyDescent="0.15">
      <c r="E55" s="73"/>
      <c r="F55" s="73"/>
      <c r="G55" s="73"/>
      <c r="H55" s="73"/>
      <c r="I55" s="73"/>
      <c r="J55" s="73"/>
      <c r="K55" s="73"/>
      <c r="L55" s="73"/>
      <c r="M55" s="73"/>
      <c r="N55" s="73"/>
      <c r="P55" s="73"/>
      <c r="Q55" s="74"/>
      <c r="R55" s="161"/>
      <c r="S55" s="75"/>
      <c r="T55" s="76"/>
      <c r="AZ55" s="77"/>
      <c r="BA55" s="77"/>
      <c r="BB55" s="77"/>
      <c r="BC55" s="77"/>
      <c r="BD55" s="77"/>
      <c r="BE55" s="77"/>
      <c r="BF55" s="77"/>
      <c r="BG55" s="77"/>
    </row>
    <row r="56" spans="5:59" s="72" customFormat="1" ht="12.75" customHeight="1" x14ac:dyDescent="0.15">
      <c r="E56" s="73"/>
      <c r="F56" s="73"/>
      <c r="G56" s="73"/>
      <c r="H56" s="73"/>
      <c r="I56" s="73"/>
      <c r="J56" s="73"/>
      <c r="K56" s="73"/>
      <c r="L56" s="73"/>
      <c r="M56" s="73"/>
      <c r="N56" s="73"/>
      <c r="P56" s="73"/>
      <c r="Q56" s="74"/>
      <c r="R56" s="161"/>
      <c r="S56" s="75"/>
      <c r="T56" s="76"/>
      <c r="AZ56" s="77"/>
      <c r="BA56" s="77"/>
      <c r="BB56" s="77"/>
      <c r="BC56" s="77"/>
      <c r="BD56" s="77"/>
      <c r="BE56" s="77"/>
      <c r="BF56" s="77"/>
      <c r="BG56" s="77"/>
    </row>
    <row r="57" spans="5:59" s="72" customFormat="1" ht="12.75" customHeight="1" x14ac:dyDescent="0.15">
      <c r="E57" s="73"/>
      <c r="F57" s="73"/>
      <c r="G57" s="73"/>
      <c r="H57" s="73"/>
      <c r="I57" s="73"/>
      <c r="J57" s="73"/>
      <c r="K57" s="73"/>
      <c r="L57" s="73"/>
      <c r="M57" s="73"/>
      <c r="N57" s="73"/>
      <c r="P57" s="73"/>
      <c r="Q57" s="74"/>
      <c r="R57" s="161"/>
      <c r="S57" s="75"/>
      <c r="T57" s="76"/>
      <c r="AZ57" s="77"/>
      <c r="BA57" s="77"/>
      <c r="BB57" s="77"/>
      <c r="BC57" s="77"/>
      <c r="BD57" s="77"/>
      <c r="BE57" s="77"/>
      <c r="BF57" s="77"/>
      <c r="BG57" s="77"/>
    </row>
    <row r="58" spans="5:59" s="72" customFormat="1" ht="12.75" customHeight="1" x14ac:dyDescent="0.15">
      <c r="E58" s="73"/>
      <c r="F58" s="73"/>
      <c r="G58" s="73"/>
      <c r="H58" s="73"/>
      <c r="I58" s="73"/>
      <c r="J58" s="73"/>
      <c r="K58" s="73"/>
      <c r="L58" s="73"/>
      <c r="M58" s="73"/>
      <c r="N58" s="73"/>
      <c r="P58" s="73"/>
      <c r="Q58" s="74"/>
      <c r="R58" s="161"/>
      <c r="S58" s="75"/>
      <c r="T58" s="76"/>
      <c r="AZ58" s="77"/>
      <c r="BA58" s="77"/>
      <c r="BB58" s="77"/>
      <c r="BC58" s="77"/>
      <c r="BD58" s="77"/>
      <c r="BE58" s="77"/>
      <c r="BF58" s="77"/>
      <c r="BG58" s="77"/>
    </row>
    <row r="59" spans="5:59" s="72" customFormat="1" ht="12.75" customHeight="1" x14ac:dyDescent="0.15">
      <c r="E59" s="73"/>
      <c r="F59" s="73"/>
      <c r="G59" s="73"/>
      <c r="H59" s="73"/>
      <c r="I59" s="73"/>
      <c r="J59" s="73"/>
      <c r="K59" s="73"/>
      <c r="L59" s="73"/>
      <c r="M59" s="73"/>
      <c r="N59" s="73"/>
      <c r="P59" s="73"/>
      <c r="Q59" s="74"/>
      <c r="R59" s="161"/>
      <c r="S59" s="75"/>
      <c r="T59" s="76"/>
      <c r="AZ59" s="77"/>
      <c r="BA59" s="77"/>
      <c r="BB59" s="77"/>
      <c r="BC59" s="77"/>
      <c r="BD59" s="77"/>
      <c r="BE59" s="77"/>
      <c r="BF59" s="77"/>
      <c r="BG59" s="77"/>
    </row>
    <row r="60" spans="5:59" s="72" customFormat="1" ht="12.75" customHeight="1" x14ac:dyDescent="0.15">
      <c r="E60" s="73"/>
      <c r="F60" s="73"/>
      <c r="G60" s="73"/>
      <c r="H60" s="73"/>
      <c r="I60" s="73"/>
      <c r="J60" s="73"/>
      <c r="K60" s="73"/>
      <c r="L60" s="73"/>
      <c r="M60" s="73"/>
      <c r="N60" s="73"/>
      <c r="P60" s="73"/>
      <c r="Q60" s="74"/>
      <c r="R60" s="161"/>
      <c r="S60" s="75"/>
      <c r="T60" s="76"/>
      <c r="AZ60" s="77"/>
      <c r="BA60" s="77"/>
      <c r="BB60" s="77"/>
      <c r="BC60" s="77"/>
      <c r="BD60" s="77"/>
      <c r="BE60" s="77"/>
      <c r="BF60" s="77"/>
      <c r="BG60" s="77"/>
    </row>
    <row r="61" spans="5:59" s="72" customFormat="1" ht="12.75" customHeight="1" x14ac:dyDescent="0.15">
      <c r="E61" s="73"/>
      <c r="F61" s="73"/>
      <c r="G61" s="73"/>
      <c r="H61" s="73"/>
      <c r="I61" s="73"/>
      <c r="J61" s="73"/>
      <c r="K61" s="73"/>
      <c r="L61" s="73"/>
      <c r="M61" s="73"/>
      <c r="N61" s="73"/>
      <c r="P61" s="73"/>
      <c r="Q61" s="74"/>
      <c r="R61" s="161"/>
      <c r="S61" s="75"/>
      <c r="T61" s="76"/>
      <c r="AZ61" s="77"/>
      <c r="BA61" s="77"/>
      <c r="BB61" s="77"/>
      <c r="BC61" s="77"/>
      <c r="BD61" s="77"/>
      <c r="BE61" s="77"/>
      <c r="BF61" s="77"/>
      <c r="BG61" s="77"/>
    </row>
    <row r="62" spans="5:59" s="72" customFormat="1" ht="12.75" customHeight="1" x14ac:dyDescent="0.15">
      <c r="E62" s="73"/>
      <c r="F62" s="73"/>
      <c r="G62" s="73"/>
      <c r="H62" s="73"/>
      <c r="I62" s="73"/>
      <c r="J62" s="73"/>
      <c r="K62" s="73"/>
      <c r="L62" s="73"/>
      <c r="M62" s="73"/>
      <c r="N62" s="73"/>
      <c r="P62" s="73"/>
      <c r="Q62" s="74"/>
      <c r="R62" s="161"/>
      <c r="S62" s="75"/>
      <c r="T62" s="76"/>
      <c r="AZ62" s="77"/>
      <c r="BA62" s="77"/>
      <c r="BB62" s="77"/>
      <c r="BC62" s="77"/>
      <c r="BD62" s="77"/>
      <c r="BE62" s="77"/>
      <c r="BF62" s="77"/>
      <c r="BG62" s="77"/>
    </row>
    <row r="63" spans="5:59" s="72" customFormat="1" ht="12.75" customHeight="1" x14ac:dyDescent="0.15">
      <c r="E63" s="73"/>
      <c r="F63" s="73"/>
      <c r="G63" s="73"/>
      <c r="H63" s="73"/>
      <c r="I63" s="73"/>
      <c r="J63" s="73"/>
      <c r="K63" s="73"/>
      <c r="L63" s="73"/>
      <c r="M63" s="73"/>
      <c r="N63" s="73"/>
      <c r="P63" s="73"/>
      <c r="Q63" s="74"/>
      <c r="R63" s="161"/>
      <c r="S63" s="75"/>
      <c r="T63" s="76"/>
      <c r="AZ63" s="77"/>
      <c r="BA63" s="77"/>
      <c r="BB63" s="77"/>
      <c r="BC63" s="77"/>
      <c r="BD63" s="77"/>
      <c r="BE63" s="77"/>
      <c r="BF63" s="77"/>
      <c r="BG63" s="77"/>
    </row>
    <row r="64" spans="5:59" s="72" customFormat="1" ht="12.75" customHeight="1" x14ac:dyDescent="0.15">
      <c r="E64" s="73"/>
      <c r="F64" s="73"/>
      <c r="G64" s="73"/>
      <c r="H64" s="73"/>
      <c r="I64" s="73"/>
      <c r="J64" s="73"/>
      <c r="K64" s="73"/>
      <c r="L64" s="73"/>
      <c r="M64" s="73"/>
      <c r="N64" s="73"/>
      <c r="P64" s="73"/>
      <c r="Q64" s="74"/>
      <c r="R64" s="161"/>
      <c r="S64" s="75"/>
      <c r="T64" s="76"/>
      <c r="AZ64" s="77"/>
      <c r="BA64" s="77"/>
      <c r="BB64" s="77"/>
      <c r="BC64" s="77"/>
      <c r="BD64" s="77"/>
      <c r="BE64" s="77"/>
      <c r="BF64" s="77"/>
      <c r="BG64" s="77"/>
    </row>
    <row r="65" spans="5:59" s="72" customFormat="1" ht="12.75" customHeight="1" x14ac:dyDescent="0.15">
      <c r="E65" s="73"/>
      <c r="F65" s="73"/>
      <c r="G65" s="73"/>
      <c r="H65" s="73"/>
      <c r="I65" s="73"/>
      <c r="J65" s="73"/>
      <c r="K65" s="73"/>
      <c r="L65" s="73"/>
      <c r="M65" s="73"/>
      <c r="N65" s="73"/>
      <c r="P65" s="73"/>
      <c r="Q65" s="74"/>
      <c r="R65" s="161"/>
      <c r="S65" s="75"/>
      <c r="T65" s="76"/>
      <c r="AZ65" s="77"/>
      <c r="BA65" s="77"/>
      <c r="BB65" s="77"/>
      <c r="BC65" s="77"/>
      <c r="BD65" s="77"/>
      <c r="BE65" s="77"/>
      <c r="BF65" s="77"/>
      <c r="BG65" s="77"/>
    </row>
    <row r="66" spans="5:59" s="72" customFormat="1" ht="12.75" customHeight="1" x14ac:dyDescent="0.15">
      <c r="E66" s="73"/>
      <c r="F66" s="73"/>
      <c r="G66" s="73"/>
      <c r="H66" s="73"/>
      <c r="I66" s="73"/>
      <c r="J66" s="73"/>
      <c r="K66" s="73"/>
      <c r="L66" s="73"/>
      <c r="M66" s="73"/>
      <c r="N66" s="73"/>
      <c r="P66" s="73"/>
      <c r="Q66" s="74"/>
      <c r="R66" s="161"/>
      <c r="S66" s="75"/>
      <c r="T66" s="76"/>
      <c r="AZ66" s="77"/>
      <c r="BA66" s="77"/>
      <c r="BB66" s="77"/>
      <c r="BC66" s="77"/>
      <c r="BD66" s="77"/>
      <c r="BE66" s="77"/>
      <c r="BF66" s="77"/>
      <c r="BG66" s="77"/>
    </row>
    <row r="67" spans="5:59" s="72" customFormat="1" ht="12.75" customHeight="1" x14ac:dyDescent="0.15">
      <c r="E67" s="73"/>
      <c r="F67" s="73"/>
      <c r="G67" s="73"/>
      <c r="H67" s="73"/>
      <c r="I67" s="73"/>
      <c r="J67" s="73"/>
      <c r="K67" s="73"/>
      <c r="L67" s="73"/>
      <c r="M67" s="73"/>
      <c r="N67" s="73"/>
      <c r="P67" s="73"/>
      <c r="Q67" s="74"/>
      <c r="R67" s="161"/>
      <c r="S67" s="75"/>
      <c r="T67" s="76"/>
      <c r="AZ67" s="77"/>
      <c r="BA67" s="77"/>
      <c r="BB67" s="77"/>
      <c r="BC67" s="77"/>
      <c r="BD67" s="77"/>
      <c r="BE67" s="77"/>
      <c r="BF67" s="77"/>
      <c r="BG67" s="77"/>
    </row>
    <row r="68" spans="5:59" s="72" customFormat="1" ht="12.75" customHeight="1" x14ac:dyDescent="0.15">
      <c r="E68" s="73"/>
      <c r="F68" s="73"/>
      <c r="G68" s="73"/>
      <c r="H68" s="73"/>
      <c r="I68" s="73"/>
      <c r="J68" s="73"/>
      <c r="K68" s="73"/>
      <c r="L68" s="73"/>
      <c r="M68" s="73"/>
      <c r="N68" s="73"/>
      <c r="P68" s="73"/>
      <c r="Q68" s="74"/>
      <c r="R68" s="161"/>
      <c r="S68" s="75"/>
      <c r="T68" s="76"/>
      <c r="AZ68" s="77"/>
      <c r="BA68" s="77"/>
      <c r="BB68" s="77"/>
      <c r="BC68" s="77"/>
      <c r="BD68" s="77"/>
      <c r="BE68" s="77"/>
      <c r="BF68" s="77"/>
      <c r="BG68" s="77"/>
    </row>
    <row r="69" spans="5:59" s="72" customFormat="1" ht="12.75" customHeight="1" x14ac:dyDescent="0.15">
      <c r="E69" s="73"/>
      <c r="F69" s="73"/>
      <c r="G69" s="73"/>
      <c r="H69" s="73"/>
      <c r="I69" s="73"/>
      <c r="J69" s="73"/>
      <c r="K69" s="73"/>
      <c r="L69" s="73"/>
      <c r="M69" s="73"/>
      <c r="N69" s="73"/>
      <c r="P69" s="73"/>
      <c r="Q69" s="74"/>
      <c r="R69" s="161"/>
      <c r="S69" s="75"/>
      <c r="T69" s="76"/>
      <c r="AZ69" s="77"/>
      <c r="BA69" s="77"/>
      <c r="BB69" s="77"/>
      <c r="BC69" s="77"/>
      <c r="BD69" s="77"/>
      <c r="BE69" s="77"/>
      <c r="BF69" s="77"/>
      <c r="BG69" s="77"/>
    </row>
    <row r="70" spans="5:59" s="72" customFormat="1" ht="12.75" customHeight="1" x14ac:dyDescent="0.15">
      <c r="E70" s="73"/>
      <c r="F70" s="73"/>
      <c r="G70" s="73"/>
      <c r="H70" s="73"/>
      <c r="I70" s="73"/>
      <c r="J70" s="73"/>
      <c r="K70" s="73"/>
      <c r="L70" s="73"/>
      <c r="M70" s="73"/>
      <c r="N70" s="73"/>
      <c r="P70" s="73"/>
      <c r="Q70" s="74"/>
      <c r="R70" s="161"/>
      <c r="S70" s="75"/>
      <c r="T70" s="76"/>
      <c r="AZ70" s="77"/>
      <c r="BA70" s="77"/>
      <c r="BB70" s="77"/>
      <c r="BC70" s="77"/>
      <c r="BD70" s="77"/>
      <c r="BE70" s="77"/>
      <c r="BF70" s="77"/>
      <c r="BG70" s="77"/>
    </row>
    <row r="71" spans="5:59" s="72" customFormat="1" ht="12.75" customHeight="1" x14ac:dyDescent="0.15">
      <c r="E71" s="73"/>
      <c r="F71" s="73"/>
      <c r="G71" s="73"/>
      <c r="H71" s="73"/>
      <c r="I71" s="73"/>
      <c r="J71" s="73"/>
      <c r="K71" s="73"/>
      <c r="L71" s="73"/>
      <c r="M71" s="73"/>
      <c r="N71" s="73"/>
      <c r="P71" s="73"/>
      <c r="Q71" s="74"/>
      <c r="R71" s="161"/>
      <c r="S71" s="75"/>
      <c r="T71" s="76"/>
      <c r="AZ71" s="77"/>
      <c r="BA71" s="77"/>
      <c r="BB71" s="77"/>
      <c r="BC71" s="77"/>
      <c r="BD71" s="77"/>
      <c r="BE71" s="77"/>
      <c r="BF71" s="77"/>
      <c r="BG71" s="77"/>
    </row>
    <row r="72" spans="5:59" s="72" customFormat="1" ht="12.75" customHeight="1" x14ac:dyDescent="0.15">
      <c r="E72" s="73"/>
      <c r="F72" s="73"/>
      <c r="G72" s="73"/>
      <c r="H72" s="73"/>
      <c r="I72" s="73"/>
      <c r="J72" s="73"/>
      <c r="K72" s="73"/>
      <c r="L72" s="73"/>
      <c r="M72" s="73"/>
      <c r="N72" s="73"/>
      <c r="P72" s="73"/>
      <c r="Q72" s="74"/>
      <c r="R72" s="161"/>
      <c r="S72" s="75"/>
      <c r="T72" s="76"/>
      <c r="AZ72" s="77"/>
      <c r="BA72" s="77"/>
      <c r="BB72" s="77"/>
      <c r="BC72" s="77"/>
      <c r="BD72" s="77"/>
      <c r="BE72" s="77"/>
      <c r="BF72" s="77"/>
      <c r="BG72" s="77"/>
    </row>
    <row r="73" spans="5:59" s="72" customFormat="1" ht="12.75" customHeight="1" x14ac:dyDescent="0.15">
      <c r="E73" s="73"/>
      <c r="F73" s="73"/>
      <c r="G73" s="73"/>
      <c r="H73" s="73"/>
      <c r="I73" s="73"/>
      <c r="J73" s="73"/>
      <c r="K73" s="73"/>
      <c r="L73" s="73"/>
      <c r="M73" s="73"/>
      <c r="N73" s="73"/>
      <c r="P73" s="73"/>
      <c r="Q73" s="74"/>
      <c r="R73" s="161"/>
      <c r="S73" s="75"/>
      <c r="T73" s="76"/>
      <c r="AZ73" s="77"/>
      <c r="BA73" s="77"/>
      <c r="BB73" s="77"/>
      <c r="BC73" s="77"/>
      <c r="BD73" s="77"/>
      <c r="BE73" s="77"/>
      <c r="BF73" s="77"/>
      <c r="BG73" s="77"/>
    </row>
    <row r="74" spans="5:59" s="72" customFormat="1" ht="12.75" customHeight="1" x14ac:dyDescent="0.15">
      <c r="E74" s="73"/>
      <c r="F74" s="73"/>
      <c r="G74" s="73"/>
      <c r="H74" s="73"/>
      <c r="I74" s="73"/>
      <c r="J74" s="73"/>
      <c r="K74" s="73"/>
      <c r="L74" s="73"/>
      <c r="M74" s="73"/>
      <c r="N74" s="73"/>
      <c r="P74" s="73"/>
      <c r="Q74" s="74"/>
      <c r="R74" s="161"/>
      <c r="S74" s="75"/>
      <c r="T74" s="76"/>
      <c r="AZ74" s="77"/>
      <c r="BA74" s="77"/>
      <c r="BB74" s="77"/>
      <c r="BC74" s="77"/>
      <c r="BD74" s="77"/>
      <c r="BE74" s="77"/>
      <c r="BF74" s="77"/>
      <c r="BG74" s="77"/>
    </row>
    <row r="75" spans="5:59" s="72" customFormat="1" ht="12.75" customHeight="1" x14ac:dyDescent="0.15">
      <c r="E75" s="73"/>
      <c r="F75" s="73"/>
      <c r="G75" s="73"/>
      <c r="H75" s="73"/>
      <c r="I75" s="73"/>
      <c r="J75" s="73"/>
      <c r="K75" s="73"/>
      <c r="L75" s="73"/>
      <c r="M75" s="73"/>
      <c r="N75" s="73"/>
      <c r="P75" s="73"/>
      <c r="Q75" s="74"/>
      <c r="R75" s="161"/>
      <c r="S75" s="75"/>
      <c r="T75" s="76"/>
      <c r="AZ75" s="77"/>
      <c r="BA75" s="77"/>
      <c r="BB75" s="77"/>
      <c r="BC75" s="77"/>
      <c r="BD75" s="77"/>
      <c r="BE75" s="77"/>
      <c r="BF75" s="77"/>
      <c r="BG75" s="77"/>
    </row>
    <row r="76" spans="5:59" s="72" customFormat="1" ht="12.75" customHeight="1" x14ac:dyDescent="0.15">
      <c r="E76" s="73"/>
      <c r="F76" s="73"/>
      <c r="G76" s="73"/>
      <c r="H76" s="73"/>
      <c r="I76" s="73"/>
      <c r="J76" s="73"/>
      <c r="K76" s="73"/>
      <c r="L76" s="73"/>
      <c r="M76" s="73"/>
      <c r="N76" s="73"/>
      <c r="P76" s="73"/>
      <c r="Q76" s="74"/>
      <c r="R76" s="161"/>
      <c r="S76" s="75"/>
      <c r="T76" s="76"/>
      <c r="AZ76" s="77"/>
      <c r="BA76" s="77"/>
      <c r="BB76" s="77"/>
      <c r="BC76" s="77"/>
      <c r="BD76" s="77"/>
      <c r="BE76" s="77"/>
      <c r="BF76" s="77"/>
      <c r="BG76" s="77"/>
    </row>
    <row r="77" spans="5:59" s="72" customFormat="1" ht="12.75" customHeight="1" x14ac:dyDescent="0.15">
      <c r="E77" s="73"/>
      <c r="F77" s="73"/>
      <c r="G77" s="73"/>
      <c r="H77" s="73"/>
      <c r="I77" s="73"/>
      <c r="J77" s="73"/>
      <c r="K77" s="73"/>
      <c r="L77" s="73"/>
      <c r="M77" s="73"/>
      <c r="N77" s="73"/>
      <c r="P77" s="73"/>
      <c r="Q77" s="74"/>
      <c r="R77" s="161"/>
      <c r="S77" s="75"/>
      <c r="T77" s="76"/>
      <c r="AZ77" s="77"/>
      <c r="BA77" s="77"/>
      <c r="BB77" s="77"/>
      <c r="BC77" s="77"/>
      <c r="BD77" s="77"/>
      <c r="BE77" s="77"/>
      <c r="BF77" s="77"/>
      <c r="BG77" s="77"/>
    </row>
    <row r="78" spans="5:59" s="72" customFormat="1" ht="12.75" customHeight="1" x14ac:dyDescent="0.15">
      <c r="E78" s="73"/>
      <c r="F78" s="73"/>
      <c r="G78" s="73"/>
      <c r="H78" s="73"/>
      <c r="I78" s="73"/>
      <c r="J78" s="73"/>
      <c r="K78" s="73"/>
      <c r="L78" s="73"/>
      <c r="M78" s="73"/>
      <c r="N78" s="73"/>
      <c r="P78" s="73"/>
      <c r="Q78" s="74"/>
      <c r="R78" s="161"/>
      <c r="S78" s="75"/>
      <c r="T78" s="76"/>
      <c r="AZ78" s="77"/>
      <c r="BA78" s="77"/>
      <c r="BB78" s="77"/>
      <c r="BC78" s="77"/>
      <c r="BD78" s="77"/>
      <c r="BE78" s="77"/>
      <c r="BF78" s="77"/>
      <c r="BG78" s="77"/>
    </row>
    <row r="79" spans="5:59" s="72" customFormat="1" ht="12.75" customHeight="1" x14ac:dyDescent="0.15">
      <c r="E79" s="73"/>
      <c r="F79" s="73"/>
      <c r="G79" s="73"/>
      <c r="H79" s="73"/>
      <c r="I79" s="73"/>
      <c r="J79" s="73"/>
      <c r="K79" s="73"/>
      <c r="L79" s="73"/>
      <c r="M79" s="73"/>
      <c r="N79" s="73"/>
      <c r="P79" s="73"/>
      <c r="Q79" s="74"/>
      <c r="R79" s="161"/>
      <c r="S79" s="75"/>
      <c r="T79" s="76"/>
      <c r="AZ79" s="77"/>
      <c r="BA79" s="77"/>
      <c r="BB79" s="77"/>
      <c r="BC79" s="77"/>
      <c r="BD79" s="77"/>
      <c r="BE79" s="77"/>
      <c r="BF79" s="77"/>
      <c r="BG79" s="77"/>
    </row>
    <row r="80" spans="5:59" s="72" customFormat="1" ht="12.75" customHeight="1" x14ac:dyDescent="0.15">
      <c r="E80" s="73"/>
      <c r="F80" s="73"/>
      <c r="G80" s="73"/>
      <c r="H80" s="73"/>
      <c r="I80" s="73"/>
      <c r="J80" s="73"/>
      <c r="K80" s="73"/>
      <c r="L80" s="73"/>
      <c r="M80" s="73"/>
      <c r="N80" s="73"/>
      <c r="P80" s="73"/>
      <c r="Q80" s="74"/>
      <c r="R80" s="161"/>
      <c r="S80" s="75"/>
      <c r="T80" s="76"/>
      <c r="AZ80" s="77"/>
      <c r="BA80" s="77"/>
      <c r="BB80" s="77"/>
      <c r="BC80" s="77"/>
      <c r="BD80" s="77"/>
      <c r="BE80" s="77"/>
      <c r="BF80" s="77"/>
      <c r="BG80" s="77"/>
    </row>
    <row r="81" spans="5:59" s="72" customFormat="1" ht="12.75" customHeight="1" x14ac:dyDescent="0.15">
      <c r="E81" s="73"/>
      <c r="F81" s="73"/>
      <c r="G81" s="73"/>
      <c r="H81" s="73"/>
      <c r="I81" s="73"/>
      <c r="J81" s="73"/>
      <c r="K81" s="73"/>
      <c r="L81" s="73"/>
      <c r="M81" s="73"/>
      <c r="N81" s="73"/>
      <c r="P81" s="73"/>
      <c r="Q81" s="74"/>
      <c r="R81" s="161"/>
      <c r="S81" s="75"/>
      <c r="T81" s="76"/>
      <c r="AZ81" s="77"/>
      <c r="BA81" s="77"/>
      <c r="BB81" s="77"/>
      <c r="BC81" s="77"/>
      <c r="BD81" s="77"/>
      <c r="BE81" s="77"/>
      <c r="BF81" s="77"/>
      <c r="BG81" s="77"/>
    </row>
    <row r="82" spans="5:59" s="72" customFormat="1" ht="12.75" customHeight="1" x14ac:dyDescent="0.15">
      <c r="E82" s="73"/>
      <c r="F82" s="73"/>
      <c r="G82" s="73"/>
      <c r="H82" s="73"/>
      <c r="I82" s="73"/>
      <c r="J82" s="73"/>
      <c r="K82" s="73"/>
      <c r="L82" s="73"/>
      <c r="M82" s="73"/>
      <c r="N82" s="73"/>
      <c r="P82" s="73"/>
      <c r="Q82" s="74"/>
      <c r="R82" s="161"/>
      <c r="S82" s="75"/>
      <c r="T82" s="76"/>
      <c r="AZ82" s="77"/>
      <c r="BA82" s="77"/>
      <c r="BB82" s="77"/>
      <c r="BC82" s="77"/>
      <c r="BD82" s="77"/>
      <c r="BE82" s="77"/>
      <c r="BF82" s="77"/>
      <c r="BG82" s="77"/>
    </row>
    <row r="83" spans="5:59" s="72" customFormat="1" ht="12.75" customHeight="1" x14ac:dyDescent="0.15">
      <c r="E83" s="73"/>
      <c r="F83" s="73"/>
      <c r="G83" s="73"/>
      <c r="H83" s="73"/>
      <c r="I83" s="73"/>
      <c r="J83" s="73"/>
      <c r="K83" s="73"/>
      <c r="L83" s="73"/>
      <c r="M83" s="73"/>
      <c r="N83" s="73"/>
      <c r="P83" s="73"/>
      <c r="Q83" s="74"/>
      <c r="R83" s="161"/>
      <c r="S83" s="75"/>
      <c r="T83" s="76"/>
      <c r="AZ83" s="77"/>
      <c r="BA83" s="77"/>
      <c r="BB83" s="77"/>
      <c r="BC83" s="77"/>
      <c r="BD83" s="77"/>
      <c r="BE83" s="77"/>
      <c r="BF83" s="77"/>
      <c r="BG83" s="77"/>
    </row>
    <row r="84" spans="5:59" s="72" customFormat="1" ht="12.75" customHeight="1" x14ac:dyDescent="0.15">
      <c r="E84" s="73"/>
      <c r="F84" s="73"/>
      <c r="G84" s="73"/>
      <c r="H84" s="73"/>
      <c r="I84" s="73"/>
      <c r="J84" s="73"/>
      <c r="K84" s="73"/>
      <c r="L84" s="73"/>
      <c r="M84" s="73"/>
      <c r="N84" s="73"/>
      <c r="P84" s="73"/>
      <c r="Q84" s="74"/>
      <c r="R84" s="161"/>
      <c r="S84" s="75"/>
      <c r="T84" s="76"/>
      <c r="AZ84" s="77"/>
      <c r="BA84" s="77"/>
      <c r="BB84" s="77"/>
      <c r="BC84" s="77"/>
      <c r="BD84" s="77"/>
      <c r="BE84" s="77"/>
      <c r="BF84" s="77"/>
      <c r="BG84" s="77"/>
    </row>
    <row r="85" spans="5:59" s="72" customFormat="1" ht="12.75" customHeight="1" x14ac:dyDescent="0.15">
      <c r="E85" s="73"/>
      <c r="F85" s="73"/>
      <c r="G85" s="73"/>
      <c r="H85" s="73"/>
      <c r="I85" s="73"/>
      <c r="J85" s="73"/>
      <c r="K85" s="73"/>
      <c r="L85" s="73"/>
      <c r="M85" s="73"/>
      <c r="N85" s="73"/>
      <c r="P85" s="73"/>
      <c r="Q85" s="74"/>
      <c r="R85" s="161"/>
      <c r="S85" s="75"/>
      <c r="T85" s="76"/>
      <c r="AZ85" s="77"/>
      <c r="BA85" s="77"/>
      <c r="BB85" s="77"/>
      <c r="BC85" s="77"/>
      <c r="BD85" s="77"/>
      <c r="BE85" s="77"/>
      <c r="BF85" s="77"/>
      <c r="BG85" s="77"/>
    </row>
    <row r="86" spans="5:59" s="72" customFormat="1" ht="12.75" customHeight="1" x14ac:dyDescent="0.15">
      <c r="E86" s="73"/>
      <c r="F86" s="73"/>
      <c r="G86" s="73"/>
      <c r="H86" s="73"/>
      <c r="I86" s="73"/>
      <c r="J86" s="73"/>
      <c r="K86" s="73"/>
      <c r="L86" s="73"/>
      <c r="M86" s="73"/>
      <c r="N86" s="73"/>
      <c r="P86" s="73"/>
      <c r="Q86" s="74"/>
      <c r="R86" s="161"/>
      <c r="S86" s="75"/>
      <c r="T86" s="76"/>
      <c r="AZ86" s="77"/>
      <c r="BA86" s="77"/>
      <c r="BB86" s="77"/>
      <c r="BC86" s="77"/>
      <c r="BD86" s="77"/>
      <c r="BE86" s="77"/>
      <c r="BF86" s="77"/>
      <c r="BG86" s="77"/>
    </row>
    <row r="87" spans="5:59" s="72" customFormat="1" ht="12.75" customHeight="1" x14ac:dyDescent="0.15">
      <c r="E87" s="73"/>
      <c r="F87" s="73"/>
      <c r="G87" s="73"/>
      <c r="H87" s="73"/>
      <c r="I87" s="73"/>
      <c r="J87" s="73"/>
      <c r="K87" s="73"/>
      <c r="L87" s="73"/>
      <c r="M87" s="73"/>
      <c r="N87" s="73"/>
      <c r="P87" s="73"/>
      <c r="Q87" s="74"/>
      <c r="R87" s="161"/>
      <c r="S87" s="75"/>
      <c r="T87" s="76"/>
      <c r="AZ87" s="77"/>
      <c r="BA87" s="77"/>
      <c r="BB87" s="77"/>
      <c r="BC87" s="77"/>
      <c r="BD87" s="77"/>
      <c r="BE87" s="77"/>
      <c r="BF87" s="77"/>
      <c r="BG87" s="77"/>
    </row>
    <row r="88" spans="5:59" s="72" customFormat="1" ht="12.75" customHeight="1" x14ac:dyDescent="0.15">
      <c r="E88" s="73"/>
      <c r="F88" s="73"/>
      <c r="G88" s="73"/>
      <c r="H88" s="73"/>
      <c r="I88" s="73"/>
      <c r="J88" s="73"/>
      <c r="K88" s="73"/>
      <c r="L88" s="73"/>
      <c r="M88" s="73"/>
      <c r="N88" s="73"/>
      <c r="P88" s="73"/>
      <c r="Q88" s="74"/>
      <c r="R88" s="161"/>
      <c r="S88" s="75"/>
      <c r="T88" s="76"/>
      <c r="AZ88" s="77"/>
      <c r="BA88" s="77"/>
      <c r="BB88" s="77"/>
      <c r="BC88" s="77"/>
      <c r="BD88" s="77"/>
      <c r="BE88" s="77"/>
      <c r="BF88" s="77"/>
      <c r="BG88" s="77"/>
    </row>
    <row r="89" spans="5:59" s="72" customFormat="1" ht="12.75" customHeight="1" x14ac:dyDescent="0.15">
      <c r="E89" s="73"/>
      <c r="F89" s="73"/>
      <c r="G89" s="73"/>
      <c r="H89" s="73"/>
      <c r="I89" s="73"/>
      <c r="J89" s="73"/>
      <c r="K89" s="73"/>
      <c r="L89" s="73"/>
      <c r="M89" s="73"/>
      <c r="N89" s="73"/>
      <c r="P89" s="73"/>
      <c r="Q89" s="74"/>
      <c r="R89" s="161"/>
      <c r="S89" s="75"/>
      <c r="T89" s="76"/>
      <c r="AZ89" s="77"/>
      <c r="BA89" s="77"/>
      <c r="BB89" s="77"/>
      <c r="BC89" s="77"/>
      <c r="BD89" s="77"/>
      <c r="BE89" s="77"/>
      <c r="BF89" s="77"/>
      <c r="BG89" s="77"/>
    </row>
    <row r="90" spans="5:59" s="72" customFormat="1" ht="12.75" customHeight="1" x14ac:dyDescent="0.15">
      <c r="E90" s="73"/>
      <c r="F90" s="73"/>
      <c r="G90" s="73"/>
      <c r="H90" s="73"/>
      <c r="I90" s="73"/>
      <c r="J90" s="73"/>
      <c r="K90" s="73"/>
      <c r="L90" s="73"/>
      <c r="M90" s="73"/>
      <c r="N90" s="73"/>
      <c r="P90" s="73"/>
      <c r="Q90" s="74"/>
      <c r="R90" s="161"/>
      <c r="S90" s="75"/>
      <c r="T90" s="76"/>
      <c r="AZ90" s="77"/>
      <c r="BA90" s="77"/>
      <c r="BB90" s="77"/>
      <c r="BC90" s="77"/>
      <c r="BD90" s="77"/>
      <c r="BE90" s="77"/>
      <c r="BF90" s="77"/>
      <c r="BG90" s="77"/>
    </row>
    <row r="91" spans="5:59" s="72" customFormat="1" ht="12.75" customHeight="1" x14ac:dyDescent="0.15">
      <c r="E91" s="73"/>
      <c r="F91" s="73"/>
      <c r="G91" s="73"/>
      <c r="H91" s="73"/>
      <c r="I91" s="73"/>
      <c r="J91" s="73"/>
      <c r="K91" s="73"/>
      <c r="L91" s="73"/>
      <c r="M91" s="73"/>
      <c r="N91" s="73"/>
      <c r="P91" s="73"/>
      <c r="Q91" s="74"/>
      <c r="R91" s="161"/>
      <c r="S91" s="75"/>
      <c r="T91" s="76"/>
      <c r="AZ91" s="77"/>
      <c r="BA91" s="77"/>
      <c r="BB91" s="77"/>
      <c r="BC91" s="77"/>
      <c r="BD91" s="77"/>
      <c r="BE91" s="77"/>
      <c r="BF91" s="77"/>
      <c r="BG91" s="77"/>
    </row>
    <row r="92" spans="5:59" s="72" customFormat="1" ht="12.75" customHeight="1" x14ac:dyDescent="0.15">
      <c r="E92" s="73"/>
      <c r="F92" s="73"/>
      <c r="G92" s="73"/>
      <c r="H92" s="73"/>
      <c r="I92" s="73"/>
      <c r="J92" s="73"/>
      <c r="K92" s="73"/>
      <c r="L92" s="73"/>
      <c r="M92" s="73"/>
      <c r="N92" s="73"/>
      <c r="P92" s="73"/>
      <c r="Q92" s="74"/>
      <c r="R92" s="161"/>
      <c r="S92" s="75"/>
      <c r="T92" s="76"/>
      <c r="AZ92" s="77"/>
      <c r="BA92" s="77"/>
      <c r="BB92" s="77"/>
      <c r="BC92" s="77"/>
      <c r="BD92" s="77"/>
      <c r="BE92" s="77"/>
      <c r="BF92" s="77"/>
      <c r="BG92" s="77"/>
    </row>
    <row r="93" spans="5:59" s="72" customFormat="1" ht="12.75" customHeight="1" x14ac:dyDescent="0.15">
      <c r="E93" s="73"/>
      <c r="F93" s="73"/>
      <c r="G93" s="73"/>
      <c r="H93" s="73"/>
      <c r="I93" s="73"/>
      <c r="J93" s="73"/>
      <c r="K93" s="73"/>
      <c r="L93" s="73"/>
      <c r="M93" s="73"/>
      <c r="N93" s="73"/>
      <c r="P93" s="73"/>
      <c r="Q93" s="74"/>
      <c r="R93" s="161"/>
      <c r="S93" s="75"/>
      <c r="T93" s="76"/>
      <c r="AZ93" s="77"/>
      <c r="BA93" s="77"/>
      <c r="BB93" s="77"/>
      <c r="BC93" s="77"/>
      <c r="BD93" s="77"/>
      <c r="BE93" s="77"/>
      <c r="BF93" s="77"/>
      <c r="BG93" s="77"/>
    </row>
    <row r="94" spans="5:59" s="72" customFormat="1" ht="12.75" customHeight="1" x14ac:dyDescent="0.15">
      <c r="E94" s="73"/>
      <c r="F94" s="73"/>
      <c r="G94" s="73"/>
      <c r="H94" s="73"/>
      <c r="I94" s="73"/>
      <c r="J94" s="73"/>
      <c r="K94" s="73"/>
      <c r="L94" s="73"/>
      <c r="M94" s="73"/>
      <c r="N94" s="73"/>
      <c r="P94" s="73"/>
      <c r="Q94" s="74"/>
      <c r="R94" s="161"/>
      <c r="S94" s="75"/>
      <c r="T94" s="76"/>
      <c r="AZ94" s="77"/>
      <c r="BA94" s="77"/>
      <c r="BB94" s="77"/>
      <c r="BC94" s="77"/>
      <c r="BD94" s="77"/>
      <c r="BE94" s="77"/>
      <c r="BF94" s="77"/>
      <c r="BG94" s="77"/>
    </row>
    <row r="95" spans="5:59" s="72" customFormat="1" ht="12.75" customHeight="1" x14ac:dyDescent="0.15">
      <c r="E95" s="73"/>
      <c r="F95" s="73"/>
      <c r="G95" s="73"/>
      <c r="H95" s="73"/>
      <c r="I95" s="73"/>
      <c r="J95" s="73"/>
      <c r="K95" s="73"/>
      <c r="L95" s="73"/>
      <c r="M95" s="73"/>
      <c r="N95" s="73"/>
      <c r="P95" s="73"/>
      <c r="Q95" s="74"/>
      <c r="R95" s="161"/>
      <c r="S95" s="75"/>
      <c r="T95" s="76"/>
      <c r="AZ95" s="77"/>
      <c r="BA95" s="77"/>
      <c r="BB95" s="77"/>
      <c r="BC95" s="77"/>
      <c r="BD95" s="77"/>
      <c r="BE95" s="77"/>
      <c r="BF95" s="77"/>
      <c r="BG95" s="77"/>
    </row>
    <row r="96" spans="5:59" s="72" customFormat="1" ht="12.75" customHeight="1" x14ac:dyDescent="0.15">
      <c r="E96" s="73"/>
      <c r="F96" s="73"/>
      <c r="G96" s="73"/>
      <c r="H96" s="73"/>
      <c r="I96" s="73"/>
      <c r="J96" s="73"/>
      <c r="K96" s="73"/>
      <c r="L96" s="73"/>
      <c r="M96" s="73"/>
      <c r="N96" s="73"/>
      <c r="P96" s="73"/>
      <c r="Q96" s="74"/>
      <c r="R96" s="161"/>
      <c r="S96" s="75"/>
      <c r="T96" s="76"/>
      <c r="AZ96" s="77"/>
      <c r="BA96" s="77"/>
      <c r="BB96" s="77"/>
      <c r="BC96" s="77"/>
      <c r="BD96" s="77"/>
      <c r="BE96" s="77"/>
      <c r="BF96" s="77"/>
      <c r="BG96" s="77"/>
    </row>
    <row r="97" spans="5:59" s="72" customFormat="1" ht="12.75" customHeight="1" x14ac:dyDescent="0.15">
      <c r="E97" s="73"/>
      <c r="F97" s="73"/>
      <c r="G97" s="73"/>
      <c r="H97" s="73"/>
      <c r="I97" s="73"/>
      <c r="J97" s="73"/>
      <c r="K97" s="73"/>
      <c r="L97" s="73"/>
      <c r="M97" s="73"/>
      <c r="N97" s="73"/>
      <c r="P97" s="73"/>
      <c r="Q97" s="74"/>
      <c r="R97" s="161"/>
      <c r="S97" s="75"/>
      <c r="T97" s="76"/>
      <c r="AZ97" s="77"/>
      <c r="BA97" s="77"/>
      <c r="BB97" s="77"/>
      <c r="BC97" s="77"/>
      <c r="BD97" s="77"/>
      <c r="BE97" s="77"/>
      <c r="BF97" s="77"/>
      <c r="BG97" s="77"/>
    </row>
    <row r="98" spans="5:59" s="72" customFormat="1" ht="12.75" customHeight="1" x14ac:dyDescent="0.15">
      <c r="E98" s="73"/>
      <c r="F98" s="73"/>
      <c r="G98" s="73"/>
      <c r="H98" s="73"/>
      <c r="I98" s="73"/>
      <c r="J98" s="73"/>
      <c r="K98" s="73"/>
      <c r="L98" s="73"/>
      <c r="M98" s="73"/>
      <c r="N98" s="73"/>
      <c r="P98" s="73"/>
      <c r="Q98" s="74"/>
      <c r="R98" s="161"/>
      <c r="S98" s="75"/>
      <c r="T98" s="76"/>
      <c r="AZ98" s="77"/>
      <c r="BA98" s="77"/>
      <c r="BB98" s="77"/>
      <c r="BC98" s="77"/>
      <c r="BD98" s="77"/>
      <c r="BE98" s="77"/>
      <c r="BF98" s="77"/>
      <c r="BG98" s="77"/>
    </row>
    <row r="99" spans="5:59" s="72" customFormat="1" ht="12.75" customHeight="1" x14ac:dyDescent="0.15">
      <c r="E99" s="73"/>
      <c r="F99" s="73"/>
      <c r="G99" s="73"/>
      <c r="H99" s="73"/>
      <c r="I99" s="73"/>
      <c r="J99" s="73"/>
      <c r="K99" s="73"/>
      <c r="L99" s="73"/>
      <c r="M99" s="73"/>
      <c r="N99" s="73"/>
      <c r="P99" s="73"/>
      <c r="Q99" s="74"/>
      <c r="R99" s="161"/>
      <c r="S99" s="75"/>
      <c r="T99" s="76"/>
      <c r="AZ99" s="77"/>
      <c r="BA99" s="77"/>
      <c r="BB99" s="77"/>
      <c r="BC99" s="77"/>
      <c r="BD99" s="77"/>
      <c r="BE99" s="77"/>
      <c r="BF99" s="77"/>
      <c r="BG99" s="77"/>
    </row>
    <row r="100" spans="5:59" s="72" customFormat="1" ht="12.75" customHeight="1" x14ac:dyDescent="0.15">
      <c r="E100" s="73"/>
      <c r="F100" s="73"/>
      <c r="G100" s="73"/>
      <c r="H100" s="73"/>
      <c r="I100" s="73"/>
      <c r="J100" s="73"/>
      <c r="K100" s="73"/>
      <c r="L100" s="73"/>
      <c r="M100" s="73"/>
      <c r="N100" s="73"/>
      <c r="P100" s="73"/>
      <c r="Q100" s="74"/>
      <c r="R100" s="161"/>
      <c r="S100" s="75"/>
      <c r="T100" s="76"/>
      <c r="AZ100" s="77"/>
      <c r="BA100" s="77"/>
      <c r="BB100" s="77"/>
      <c r="BC100" s="77"/>
      <c r="BD100" s="77"/>
      <c r="BE100" s="77"/>
      <c r="BF100" s="77"/>
      <c r="BG100" s="77"/>
    </row>
    <row r="101" spans="5:59" s="72" customFormat="1" ht="12.75" customHeight="1" x14ac:dyDescent="0.15">
      <c r="E101" s="73"/>
      <c r="F101" s="73"/>
      <c r="G101" s="73"/>
      <c r="H101" s="73"/>
      <c r="I101" s="73"/>
      <c r="J101" s="73"/>
      <c r="K101" s="73"/>
      <c r="L101" s="73"/>
      <c r="M101" s="73"/>
      <c r="N101" s="73"/>
      <c r="P101" s="73"/>
      <c r="Q101" s="74"/>
      <c r="R101" s="161"/>
      <c r="S101" s="75"/>
      <c r="T101" s="76"/>
      <c r="AZ101" s="77"/>
      <c r="BA101" s="77"/>
      <c r="BB101" s="77"/>
      <c r="BC101" s="77"/>
      <c r="BD101" s="77"/>
      <c r="BE101" s="77"/>
      <c r="BF101" s="77"/>
      <c r="BG101" s="77"/>
    </row>
    <row r="102" spans="5:59" s="72" customFormat="1" ht="12.75" customHeight="1" x14ac:dyDescent="0.15">
      <c r="E102" s="73"/>
      <c r="F102" s="73"/>
      <c r="G102" s="73"/>
      <c r="H102" s="73"/>
      <c r="I102" s="73"/>
      <c r="J102" s="73"/>
      <c r="K102" s="73"/>
      <c r="L102" s="73"/>
      <c r="M102" s="73"/>
      <c r="N102" s="73"/>
      <c r="P102" s="73"/>
      <c r="Q102" s="74"/>
      <c r="R102" s="161"/>
      <c r="S102" s="75"/>
      <c r="T102" s="76"/>
      <c r="AZ102" s="77"/>
      <c r="BA102" s="77"/>
      <c r="BB102" s="77"/>
      <c r="BC102" s="77"/>
      <c r="BD102" s="77"/>
      <c r="BE102" s="77"/>
      <c r="BF102" s="77"/>
      <c r="BG102" s="77"/>
    </row>
    <row r="103" spans="5:59" s="72" customFormat="1" ht="12.75" customHeight="1" x14ac:dyDescent="0.15">
      <c r="E103" s="73"/>
      <c r="F103" s="73"/>
      <c r="G103" s="73"/>
      <c r="H103" s="73"/>
      <c r="I103" s="73"/>
      <c r="J103" s="73"/>
      <c r="K103" s="73"/>
      <c r="L103" s="73"/>
      <c r="M103" s="73"/>
      <c r="N103" s="73"/>
      <c r="P103" s="73"/>
      <c r="Q103" s="74"/>
      <c r="R103" s="161"/>
      <c r="S103" s="75"/>
      <c r="T103" s="76"/>
      <c r="AZ103" s="77"/>
      <c r="BA103" s="77"/>
      <c r="BB103" s="77"/>
      <c r="BC103" s="77"/>
      <c r="BD103" s="77"/>
      <c r="BE103" s="77"/>
      <c r="BF103" s="77"/>
      <c r="BG103" s="77"/>
    </row>
    <row r="104" spans="5:59" s="72" customFormat="1" ht="12.75" customHeight="1" x14ac:dyDescent="0.15">
      <c r="E104" s="73"/>
      <c r="F104" s="73"/>
      <c r="G104" s="73"/>
      <c r="H104" s="73"/>
      <c r="I104" s="73"/>
      <c r="J104" s="73"/>
      <c r="K104" s="73"/>
      <c r="L104" s="73"/>
      <c r="M104" s="73"/>
      <c r="N104" s="73"/>
      <c r="P104" s="73"/>
      <c r="Q104" s="74"/>
      <c r="R104" s="161"/>
      <c r="S104" s="75"/>
      <c r="T104" s="76"/>
      <c r="AZ104" s="77"/>
      <c r="BA104" s="77"/>
      <c r="BB104" s="77"/>
      <c r="BC104" s="77"/>
      <c r="BD104" s="77"/>
      <c r="BE104" s="77"/>
      <c r="BF104" s="77"/>
      <c r="BG104" s="77"/>
    </row>
    <row r="105" spans="5:59" s="72" customFormat="1" ht="12.75" customHeight="1" x14ac:dyDescent="0.15">
      <c r="E105" s="73"/>
      <c r="F105" s="73"/>
      <c r="G105" s="73"/>
      <c r="H105" s="73"/>
      <c r="I105" s="73"/>
      <c r="J105" s="73"/>
      <c r="K105" s="73"/>
      <c r="L105" s="73"/>
      <c r="M105" s="73"/>
      <c r="N105" s="73"/>
      <c r="P105" s="73"/>
      <c r="Q105" s="74"/>
      <c r="R105" s="161"/>
      <c r="S105" s="75"/>
      <c r="T105" s="76"/>
      <c r="AZ105" s="77"/>
      <c r="BA105" s="77"/>
      <c r="BB105" s="77"/>
      <c r="BC105" s="77"/>
      <c r="BD105" s="77"/>
      <c r="BE105" s="77"/>
      <c r="BF105" s="77"/>
      <c r="BG105" s="77"/>
    </row>
    <row r="106" spans="5:59" s="72" customFormat="1" ht="12.75" customHeight="1" x14ac:dyDescent="0.15">
      <c r="E106" s="73"/>
      <c r="F106" s="73"/>
      <c r="G106" s="73"/>
      <c r="H106" s="73"/>
      <c r="I106" s="73"/>
      <c r="J106" s="73"/>
      <c r="K106" s="73"/>
      <c r="L106" s="73"/>
      <c r="M106" s="73"/>
      <c r="N106" s="73"/>
      <c r="P106" s="73"/>
      <c r="Q106" s="74"/>
      <c r="R106" s="161"/>
      <c r="S106" s="75"/>
      <c r="T106" s="76"/>
      <c r="AZ106" s="77"/>
      <c r="BA106" s="77"/>
      <c r="BB106" s="77"/>
      <c r="BC106" s="77"/>
      <c r="BD106" s="77"/>
      <c r="BE106" s="77"/>
      <c r="BF106" s="77"/>
      <c r="BG106" s="77"/>
    </row>
    <row r="107" spans="5:59" s="72" customFormat="1" ht="12.75" customHeight="1" x14ac:dyDescent="0.15">
      <c r="E107" s="73"/>
      <c r="F107" s="73"/>
      <c r="G107" s="73"/>
      <c r="H107" s="73"/>
      <c r="I107" s="73"/>
      <c r="J107" s="73"/>
      <c r="K107" s="73"/>
      <c r="L107" s="73"/>
      <c r="M107" s="73"/>
      <c r="N107" s="73"/>
      <c r="P107" s="73"/>
      <c r="Q107" s="74"/>
      <c r="R107" s="161"/>
      <c r="S107" s="75"/>
      <c r="T107" s="76"/>
      <c r="AZ107" s="77"/>
      <c r="BA107" s="77"/>
      <c r="BB107" s="77"/>
      <c r="BC107" s="77"/>
      <c r="BD107" s="77"/>
      <c r="BE107" s="77"/>
      <c r="BF107" s="77"/>
      <c r="BG107" s="77"/>
    </row>
    <row r="108" spans="5:59" s="72" customFormat="1" ht="12.75" customHeight="1" x14ac:dyDescent="0.15">
      <c r="E108" s="73"/>
      <c r="F108" s="73"/>
      <c r="G108" s="73"/>
      <c r="H108" s="73"/>
      <c r="I108" s="73"/>
      <c r="J108" s="73"/>
      <c r="K108" s="73"/>
      <c r="L108" s="73"/>
      <c r="M108" s="73"/>
      <c r="N108" s="73"/>
      <c r="P108" s="73"/>
      <c r="Q108" s="74"/>
      <c r="R108" s="161"/>
      <c r="S108" s="75"/>
      <c r="T108" s="76"/>
      <c r="AZ108" s="77"/>
      <c r="BA108" s="77"/>
      <c r="BB108" s="77"/>
      <c r="BC108" s="77"/>
      <c r="BD108" s="77"/>
      <c r="BE108" s="77"/>
      <c r="BF108" s="77"/>
      <c r="BG108" s="77"/>
    </row>
    <row r="109" spans="5:59" s="72" customFormat="1" ht="12.75" customHeight="1" x14ac:dyDescent="0.15">
      <c r="E109" s="73"/>
      <c r="F109" s="73"/>
      <c r="G109" s="73"/>
      <c r="H109" s="73"/>
      <c r="I109" s="73"/>
      <c r="J109" s="73"/>
      <c r="K109" s="73"/>
      <c r="L109" s="73"/>
      <c r="M109" s="73"/>
      <c r="N109" s="73"/>
      <c r="P109" s="73"/>
      <c r="Q109" s="74"/>
      <c r="R109" s="161"/>
      <c r="S109" s="75"/>
      <c r="T109" s="76"/>
      <c r="AZ109" s="77"/>
      <c r="BA109" s="77"/>
      <c r="BB109" s="77"/>
      <c r="BC109" s="77"/>
      <c r="BD109" s="77"/>
      <c r="BE109" s="77"/>
      <c r="BF109" s="77"/>
      <c r="BG109" s="77"/>
    </row>
    <row r="110" spans="5:59" s="72" customFormat="1" ht="12.75" customHeight="1" x14ac:dyDescent="0.15">
      <c r="E110" s="73"/>
      <c r="F110" s="73"/>
      <c r="G110" s="73"/>
      <c r="H110" s="73"/>
      <c r="I110" s="73"/>
      <c r="J110" s="73"/>
      <c r="K110" s="73"/>
      <c r="L110" s="73"/>
      <c r="M110" s="73"/>
      <c r="N110" s="73"/>
      <c r="P110" s="73"/>
      <c r="Q110" s="74"/>
      <c r="R110" s="161"/>
      <c r="S110" s="75"/>
      <c r="T110" s="76"/>
      <c r="AZ110" s="77"/>
      <c r="BA110" s="77"/>
      <c r="BB110" s="77"/>
      <c r="BC110" s="77"/>
      <c r="BD110" s="77"/>
      <c r="BE110" s="77"/>
      <c r="BF110" s="77"/>
      <c r="BG110" s="77"/>
    </row>
    <row r="111" spans="5:59" s="72" customFormat="1" ht="12.75" customHeight="1" x14ac:dyDescent="0.15">
      <c r="E111" s="73"/>
      <c r="F111" s="73"/>
      <c r="G111" s="73"/>
      <c r="H111" s="73"/>
      <c r="I111" s="73"/>
      <c r="J111" s="73"/>
      <c r="K111" s="73"/>
      <c r="L111" s="73"/>
      <c r="M111" s="73"/>
      <c r="N111" s="73"/>
      <c r="P111" s="73"/>
      <c r="Q111" s="74"/>
      <c r="R111" s="161"/>
      <c r="S111" s="75"/>
      <c r="T111" s="76"/>
      <c r="AZ111" s="77"/>
      <c r="BA111" s="77"/>
      <c r="BB111" s="77"/>
      <c r="BC111" s="77"/>
      <c r="BD111" s="77"/>
      <c r="BE111" s="77"/>
      <c r="BF111" s="77"/>
      <c r="BG111" s="77"/>
    </row>
    <row r="112" spans="5:59" s="72" customFormat="1" ht="12.75" customHeight="1" x14ac:dyDescent="0.15">
      <c r="E112" s="73"/>
      <c r="F112" s="73"/>
      <c r="G112" s="73"/>
      <c r="H112" s="73"/>
      <c r="I112" s="73"/>
      <c r="J112" s="73"/>
      <c r="K112" s="73"/>
      <c r="L112" s="73"/>
      <c r="M112" s="73"/>
      <c r="N112" s="73"/>
      <c r="P112" s="73"/>
      <c r="Q112" s="74"/>
      <c r="R112" s="161"/>
      <c r="S112" s="75"/>
      <c r="T112" s="76"/>
      <c r="AZ112" s="77"/>
      <c r="BA112" s="77"/>
      <c r="BB112" s="77"/>
      <c r="BC112" s="77"/>
      <c r="BD112" s="77"/>
      <c r="BE112" s="77"/>
      <c r="BF112" s="77"/>
      <c r="BG112" s="77"/>
    </row>
    <row r="113" spans="5:59" s="72" customFormat="1" ht="12.75" customHeight="1" x14ac:dyDescent="0.15">
      <c r="E113" s="73"/>
      <c r="F113" s="73"/>
      <c r="G113" s="73"/>
      <c r="H113" s="73"/>
      <c r="I113" s="73"/>
      <c r="J113" s="73"/>
      <c r="K113" s="73"/>
      <c r="L113" s="73"/>
      <c r="M113" s="73"/>
      <c r="N113" s="73"/>
      <c r="P113" s="73"/>
      <c r="Q113" s="74"/>
      <c r="R113" s="161"/>
      <c r="S113" s="75"/>
      <c r="T113" s="76"/>
      <c r="AZ113" s="77"/>
      <c r="BA113" s="77"/>
      <c r="BB113" s="77"/>
      <c r="BC113" s="77"/>
      <c r="BD113" s="77"/>
      <c r="BE113" s="77"/>
      <c r="BF113" s="77"/>
      <c r="BG113" s="77"/>
    </row>
    <row r="114" spans="5:59" s="72" customFormat="1" ht="12.75" customHeight="1" x14ac:dyDescent="0.15">
      <c r="E114" s="73"/>
      <c r="F114" s="73"/>
      <c r="G114" s="73"/>
      <c r="H114" s="73"/>
      <c r="I114" s="73"/>
      <c r="J114" s="73"/>
      <c r="K114" s="73"/>
      <c r="L114" s="73"/>
      <c r="M114" s="73"/>
      <c r="N114" s="73"/>
      <c r="P114" s="73"/>
      <c r="Q114" s="74"/>
      <c r="R114" s="161"/>
      <c r="S114" s="75"/>
      <c r="T114" s="76"/>
      <c r="AZ114" s="77"/>
      <c r="BA114" s="77"/>
      <c r="BB114" s="77"/>
      <c r="BC114" s="77"/>
      <c r="BD114" s="77"/>
      <c r="BE114" s="77"/>
      <c r="BF114" s="77"/>
      <c r="BG114" s="77"/>
    </row>
    <row r="115" spans="5:59" s="72" customFormat="1" ht="12.75" customHeight="1" x14ac:dyDescent="0.15">
      <c r="E115" s="73"/>
      <c r="F115" s="73"/>
      <c r="G115" s="73"/>
      <c r="H115" s="73"/>
      <c r="I115" s="73"/>
      <c r="J115" s="73"/>
      <c r="K115" s="73"/>
      <c r="L115" s="73"/>
      <c r="M115" s="73"/>
      <c r="N115" s="73"/>
      <c r="P115" s="73"/>
      <c r="Q115" s="74"/>
      <c r="R115" s="161"/>
      <c r="S115" s="75"/>
      <c r="T115" s="76"/>
      <c r="AZ115" s="77"/>
      <c r="BA115" s="77"/>
      <c r="BB115" s="77"/>
      <c r="BC115" s="77"/>
      <c r="BD115" s="77"/>
      <c r="BE115" s="77"/>
      <c r="BF115" s="77"/>
      <c r="BG115" s="77"/>
    </row>
    <row r="116" spans="5:59" s="72" customFormat="1" ht="12.75" customHeight="1" x14ac:dyDescent="0.15">
      <c r="E116" s="73"/>
      <c r="F116" s="73"/>
      <c r="G116" s="73"/>
      <c r="H116" s="73"/>
      <c r="I116" s="73"/>
      <c r="J116" s="73"/>
      <c r="K116" s="73"/>
      <c r="L116" s="73"/>
      <c r="M116" s="73"/>
      <c r="N116" s="73"/>
      <c r="P116" s="73"/>
      <c r="Q116" s="74"/>
      <c r="R116" s="161"/>
      <c r="S116" s="75"/>
      <c r="T116" s="76"/>
      <c r="AZ116" s="77"/>
      <c r="BA116" s="77"/>
      <c r="BB116" s="77"/>
      <c r="BC116" s="77"/>
      <c r="BD116" s="77"/>
      <c r="BE116" s="77"/>
      <c r="BF116" s="77"/>
      <c r="BG116" s="77"/>
    </row>
    <row r="117" spans="5:59" s="72" customFormat="1" ht="12.75" customHeight="1" x14ac:dyDescent="0.15">
      <c r="E117" s="73"/>
      <c r="F117" s="73"/>
      <c r="G117" s="73"/>
      <c r="H117" s="73"/>
      <c r="I117" s="73"/>
      <c r="J117" s="73"/>
      <c r="K117" s="73"/>
      <c r="L117" s="73"/>
      <c r="M117" s="73"/>
      <c r="N117" s="73"/>
      <c r="P117" s="73"/>
      <c r="Q117" s="74"/>
      <c r="R117" s="161"/>
      <c r="S117" s="75"/>
      <c r="T117" s="76"/>
      <c r="AZ117" s="77"/>
      <c r="BA117" s="77"/>
      <c r="BB117" s="77"/>
      <c r="BC117" s="77"/>
      <c r="BD117" s="77"/>
      <c r="BE117" s="77"/>
      <c r="BF117" s="77"/>
      <c r="BG117" s="77"/>
    </row>
    <row r="118" spans="5:59" s="72" customFormat="1" ht="12.75" customHeight="1" x14ac:dyDescent="0.15">
      <c r="E118" s="73"/>
      <c r="F118" s="73"/>
      <c r="G118" s="73"/>
      <c r="H118" s="73"/>
      <c r="I118" s="73"/>
      <c r="J118" s="73"/>
      <c r="K118" s="73"/>
      <c r="L118" s="73"/>
      <c r="M118" s="73"/>
      <c r="N118" s="73"/>
      <c r="P118" s="73"/>
      <c r="Q118" s="74"/>
      <c r="R118" s="161"/>
      <c r="S118" s="75"/>
      <c r="T118" s="76"/>
      <c r="AZ118" s="77"/>
      <c r="BA118" s="77"/>
      <c r="BB118" s="77"/>
      <c r="BC118" s="77"/>
      <c r="BD118" s="77"/>
      <c r="BE118" s="77"/>
      <c r="BF118" s="77"/>
      <c r="BG118" s="77"/>
    </row>
    <row r="119" spans="5:59" s="72" customFormat="1" ht="12.75" customHeight="1" x14ac:dyDescent="0.15">
      <c r="E119" s="73"/>
      <c r="F119" s="73"/>
      <c r="G119" s="73"/>
      <c r="H119" s="73"/>
      <c r="I119" s="73"/>
      <c r="J119" s="73"/>
      <c r="K119" s="73"/>
      <c r="L119" s="73"/>
      <c r="M119" s="73"/>
      <c r="N119" s="73"/>
      <c r="P119" s="73"/>
      <c r="Q119" s="74"/>
      <c r="R119" s="161"/>
      <c r="S119" s="75"/>
      <c r="T119" s="76"/>
      <c r="AZ119" s="77"/>
      <c r="BA119" s="77"/>
      <c r="BB119" s="77"/>
      <c r="BC119" s="77"/>
      <c r="BD119" s="77"/>
      <c r="BE119" s="77"/>
      <c r="BF119" s="77"/>
      <c r="BG119" s="77"/>
    </row>
    <row r="120" spans="5:59" s="72" customFormat="1" ht="12.75" customHeight="1" x14ac:dyDescent="0.15">
      <c r="E120" s="73"/>
      <c r="F120" s="73"/>
      <c r="G120" s="73"/>
      <c r="H120" s="73"/>
      <c r="I120" s="73"/>
      <c r="J120" s="73"/>
      <c r="K120" s="73"/>
      <c r="L120" s="73"/>
      <c r="M120" s="73"/>
      <c r="N120" s="73"/>
      <c r="P120" s="73"/>
      <c r="Q120" s="74"/>
      <c r="R120" s="161"/>
      <c r="S120" s="75"/>
      <c r="T120" s="76"/>
      <c r="AZ120" s="77"/>
      <c r="BA120" s="77"/>
      <c r="BB120" s="77"/>
      <c r="BC120" s="77"/>
      <c r="BD120" s="77"/>
      <c r="BE120" s="77"/>
      <c r="BF120" s="77"/>
      <c r="BG120" s="77"/>
    </row>
    <row r="121" spans="5:59" s="72" customFormat="1" ht="12.75" customHeight="1" x14ac:dyDescent="0.15">
      <c r="E121" s="73"/>
      <c r="F121" s="73"/>
      <c r="G121" s="73"/>
      <c r="H121" s="73"/>
      <c r="I121" s="73"/>
      <c r="J121" s="73"/>
      <c r="K121" s="73"/>
      <c r="L121" s="73"/>
      <c r="M121" s="73"/>
      <c r="N121" s="73"/>
      <c r="P121" s="73"/>
      <c r="Q121" s="74"/>
      <c r="R121" s="161"/>
      <c r="S121" s="75"/>
      <c r="T121" s="76"/>
      <c r="AZ121" s="77"/>
      <c r="BA121" s="77"/>
      <c r="BB121" s="77"/>
      <c r="BC121" s="77"/>
      <c r="BD121" s="77"/>
      <c r="BE121" s="77"/>
      <c r="BF121" s="77"/>
      <c r="BG121" s="77"/>
    </row>
    <row r="122" spans="5:59" s="72" customFormat="1" ht="12.75" customHeight="1" x14ac:dyDescent="0.15">
      <c r="E122" s="73"/>
      <c r="F122" s="73"/>
      <c r="G122" s="73"/>
      <c r="H122" s="73"/>
      <c r="I122" s="73"/>
      <c r="J122" s="73"/>
      <c r="K122" s="73"/>
      <c r="L122" s="73"/>
      <c r="M122" s="73"/>
      <c r="N122" s="73"/>
      <c r="P122" s="73"/>
      <c r="Q122" s="74"/>
      <c r="R122" s="161"/>
      <c r="S122" s="75"/>
      <c r="T122" s="76"/>
      <c r="AZ122" s="77"/>
      <c r="BA122" s="77"/>
      <c r="BB122" s="77"/>
      <c r="BC122" s="77"/>
      <c r="BD122" s="77"/>
      <c r="BE122" s="77"/>
      <c r="BF122" s="77"/>
      <c r="BG122" s="77"/>
    </row>
    <row r="123" spans="5:59" s="72" customFormat="1" ht="12.75" customHeight="1" x14ac:dyDescent="0.15">
      <c r="E123" s="73"/>
      <c r="F123" s="73"/>
      <c r="G123" s="73"/>
      <c r="H123" s="73"/>
      <c r="I123" s="73"/>
      <c r="J123" s="73"/>
      <c r="K123" s="73"/>
      <c r="L123" s="73"/>
      <c r="M123" s="73"/>
      <c r="N123" s="73"/>
      <c r="P123" s="73"/>
      <c r="Q123" s="74"/>
      <c r="R123" s="161"/>
      <c r="S123" s="75"/>
      <c r="T123" s="76"/>
      <c r="AZ123" s="77"/>
      <c r="BA123" s="77"/>
      <c r="BB123" s="77"/>
      <c r="BC123" s="77"/>
      <c r="BD123" s="77"/>
      <c r="BE123" s="77"/>
      <c r="BF123" s="77"/>
      <c r="BG123" s="77"/>
    </row>
    <row r="124" spans="5:59" s="72" customFormat="1" ht="12.75" customHeight="1" x14ac:dyDescent="0.15">
      <c r="E124" s="73"/>
      <c r="F124" s="73"/>
      <c r="G124" s="73"/>
      <c r="H124" s="73"/>
      <c r="I124" s="73"/>
      <c r="J124" s="73"/>
      <c r="K124" s="73"/>
      <c r="L124" s="73"/>
      <c r="M124" s="73"/>
      <c r="N124" s="73"/>
      <c r="P124" s="73"/>
      <c r="Q124" s="74"/>
      <c r="R124" s="161"/>
      <c r="S124" s="75"/>
      <c r="T124" s="76"/>
      <c r="AZ124" s="77"/>
      <c r="BA124" s="77"/>
      <c r="BB124" s="77"/>
      <c r="BC124" s="77"/>
      <c r="BD124" s="77"/>
      <c r="BE124" s="77"/>
      <c r="BF124" s="77"/>
      <c r="BG124" s="77"/>
    </row>
    <row r="125" spans="5:59" s="72" customFormat="1" ht="12.75" customHeight="1" x14ac:dyDescent="0.15">
      <c r="E125" s="73"/>
      <c r="F125" s="73"/>
      <c r="G125" s="73"/>
      <c r="H125" s="73"/>
      <c r="I125" s="73"/>
      <c r="J125" s="73"/>
      <c r="K125" s="73"/>
      <c r="L125" s="73"/>
      <c r="M125" s="73"/>
      <c r="N125" s="73"/>
      <c r="P125" s="73"/>
      <c r="Q125" s="74"/>
      <c r="R125" s="161"/>
      <c r="S125" s="75"/>
      <c r="T125" s="76"/>
      <c r="AZ125" s="77"/>
      <c r="BA125" s="77"/>
      <c r="BB125" s="77"/>
      <c r="BC125" s="77"/>
      <c r="BD125" s="77"/>
      <c r="BE125" s="77"/>
      <c r="BF125" s="77"/>
      <c r="BG125" s="77"/>
    </row>
    <row r="126" spans="5:59" s="72" customFormat="1" ht="12.75" customHeight="1" x14ac:dyDescent="0.15">
      <c r="E126" s="73"/>
      <c r="F126" s="73"/>
      <c r="G126" s="73"/>
      <c r="H126" s="73"/>
      <c r="I126" s="73"/>
      <c r="J126" s="73"/>
      <c r="K126" s="73"/>
      <c r="L126" s="73"/>
      <c r="M126" s="73"/>
      <c r="N126" s="73"/>
      <c r="P126" s="73"/>
      <c r="Q126" s="74"/>
      <c r="R126" s="161"/>
      <c r="S126" s="75"/>
      <c r="T126" s="76"/>
      <c r="AZ126" s="77"/>
      <c r="BA126" s="77"/>
      <c r="BB126" s="77"/>
      <c r="BC126" s="77"/>
      <c r="BD126" s="77"/>
      <c r="BE126" s="77"/>
      <c r="BF126" s="77"/>
      <c r="BG126" s="77"/>
    </row>
    <row r="127" spans="5:59" s="72" customFormat="1" ht="12.75" customHeight="1" x14ac:dyDescent="0.15">
      <c r="E127" s="73"/>
      <c r="F127" s="73"/>
      <c r="G127" s="73"/>
      <c r="H127" s="73"/>
      <c r="I127" s="73"/>
      <c r="J127" s="73"/>
      <c r="K127" s="73"/>
      <c r="L127" s="73"/>
      <c r="M127" s="73"/>
      <c r="N127" s="73"/>
      <c r="P127" s="73"/>
      <c r="Q127" s="74"/>
      <c r="R127" s="161"/>
      <c r="S127" s="75"/>
      <c r="T127" s="76"/>
      <c r="AZ127" s="77"/>
      <c r="BA127" s="77"/>
      <c r="BB127" s="77"/>
      <c r="BC127" s="77"/>
      <c r="BD127" s="77"/>
      <c r="BE127" s="77"/>
      <c r="BF127" s="77"/>
      <c r="BG127" s="77"/>
    </row>
    <row r="128" spans="5:59" s="72" customFormat="1" ht="12.75" customHeight="1" x14ac:dyDescent="0.15">
      <c r="E128" s="73"/>
      <c r="F128" s="73"/>
      <c r="G128" s="73"/>
      <c r="H128" s="73"/>
      <c r="I128" s="73"/>
      <c r="J128" s="73"/>
      <c r="K128" s="73"/>
      <c r="L128" s="73"/>
      <c r="M128" s="73"/>
      <c r="N128" s="73"/>
      <c r="P128" s="73"/>
      <c r="Q128" s="74"/>
      <c r="R128" s="161"/>
      <c r="S128" s="75"/>
      <c r="T128" s="76"/>
      <c r="AZ128" s="77"/>
      <c r="BA128" s="77"/>
      <c r="BB128" s="77"/>
      <c r="BC128" s="77"/>
      <c r="BD128" s="77"/>
      <c r="BE128" s="77"/>
      <c r="BF128" s="77"/>
      <c r="BG128" s="77"/>
    </row>
    <row r="129" spans="5:59" s="72" customFormat="1" ht="12.75" customHeight="1" x14ac:dyDescent="0.15">
      <c r="E129" s="73"/>
      <c r="F129" s="73"/>
      <c r="G129" s="73"/>
      <c r="H129" s="73"/>
      <c r="I129" s="73"/>
      <c r="J129" s="73"/>
      <c r="K129" s="73"/>
      <c r="L129" s="73"/>
      <c r="M129" s="73"/>
      <c r="N129" s="73"/>
      <c r="P129" s="73"/>
      <c r="Q129" s="74"/>
      <c r="R129" s="161"/>
      <c r="S129" s="75"/>
      <c r="T129" s="76"/>
      <c r="AZ129" s="77"/>
      <c r="BA129" s="77"/>
      <c r="BB129" s="77"/>
      <c r="BC129" s="77"/>
      <c r="BD129" s="77"/>
      <c r="BE129" s="77"/>
      <c r="BF129" s="77"/>
      <c r="BG129" s="77"/>
    </row>
    <row r="130" spans="5:59" s="72" customFormat="1" ht="12.75" customHeight="1" x14ac:dyDescent="0.15">
      <c r="E130" s="73"/>
      <c r="F130" s="73"/>
      <c r="G130" s="73"/>
      <c r="H130" s="73"/>
      <c r="I130" s="73"/>
      <c r="J130" s="73"/>
      <c r="K130" s="73"/>
      <c r="L130" s="73"/>
      <c r="M130" s="73"/>
      <c r="N130" s="73"/>
      <c r="P130" s="73"/>
      <c r="Q130" s="74"/>
      <c r="R130" s="161"/>
      <c r="S130" s="75"/>
      <c r="T130" s="76"/>
      <c r="AZ130" s="77"/>
      <c r="BA130" s="77"/>
      <c r="BB130" s="77"/>
      <c r="BC130" s="77"/>
      <c r="BD130" s="77"/>
      <c r="BE130" s="77"/>
      <c r="BF130" s="77"/>
      <c r="BG130" s="77"/>
    </row>
    <row r="131" spans="5:59" s="72" customFormat="1" ht="12.75" customHeight="1" x14ac:dyDescent="0.15">
      <c r="E131" s="73"/>
      <c r="F131" s="73"/>
      <c r="G131" s="73"/>
      <c r="H131" s="73"/>
      <c r="I131" s="73"/>
      <c r="J131" s="73"/>
      <c r="K131" s="73"/>
      <c r="L131" s="73"/>
      <c r="M131" s="73"/>
      <c r="N131" s="73"/>
      <c r="P131" s="73"/>
      <c r="Q131" s="74"/>
      <c r="R131" s="161"/>
      <c r="S131" s="75"/>
      <c r="T131" s="76"/>
      <c r="AZ131" s="77"/>
      <c r="BA131" s="77"/>
      <c r="BB131" s="77"/>
      <c r="BC131" s="77"/>
      <c r="BD131" s="77"/>
      <c r="BE131" s="77"/>
      <c r="BF131" s="77"/>
      <c r="BG131" s="77"/>
    </row>
    <row r="132" spans="5:59" s="72" customFormat="1" ht="12.75" customHeight="1" x14ac:dyDescent="0.15">
      <c r="E132" s="73"/>
      <c r="F132" s="73"/>
      <c r="G132" s="73"/>
      <c r="H132" s="73"/>
      <c r="I132" s="73"/>
      <c r="J132" s="73"/>
      <c r="K132" s="73"/>
      <c r="L132" s="73"/>
      <c r="M132" s="73"/>
      <c r="N132" s="73"/>
      <c r="P132" s="73"/>
      <c r="Q132" s="74"/>
      <c r="R132" s="161"/>
      <c r="S132" s="75"/>
      <c r="T132" s="76"/>
      <c r="AZ132" s="77"/>
      <c r="BA132" s="77"/>
      <c r="BB132" s="77"/>
      <c r="BC132" s="77"/>
      <c r="BD132" s="77"/>
      <c r="BE132" s="77"/>
      <c r="BF132" s="77"/>
      <c r="BG132" s="77"/>
    </row>
    <row r="133" spans="5:59" s="72" customFormat="1" ht="12.75" customHeight="1" x14ac:dyDescent="0.15">
      <c r="E133" s="73"/>
      <c r="F133" s="73"/>
      <c r="G133" s="73"/>
      <c r="H133" s="73"/>
      <c r="I133" s="73"/>
      <c r="J133" s="73"/>
      <c r="K133" s="73"/>
      <c r="L133" s="73"/>
      <c r="M133" s="73"/>
      <c r="N133" s="73"/>
      <c r="P133" s="73"/>
      <c r="Q133" s="74"/>
      <c r="R133" s="161"/>
      <c r="S133" s="75"/>
      <c r="T133" s="76"/>
      <c r="AZ133" s="77"/>
      <c r="BA133" s="77"/>
      <c r="BB133" s="77"/>
      <c r="BC133" s="77"/>
      <c r="BD133" s="77"/>
      <c r="BE133" s="77"/>
      <c r="BF133" s="77"/>
      <c r="BG133" s="77"/>
    </row>
    <row r="134" spans="5:59" s="72" customFormat="1" ht="12.75" customHeight="1" x14ac:dyDescent="0.15">
      <c r="E134" s="73"/>
      <c r="F134" s="73"/>
      <c r="G134" s="73"/>
      <c r="H134" s="73"/>
      <c r="I134" s="73"/>
      <c r="J134" s="73"/>
      <c r="K134" s="73"/>
      <c r="L134" s="73"/>
      <c r="M134" s="73"/>
      <c r="N134" s="73"/>
      <c r="P134" s="73"/>
      <c r="Q134" s="74"/>
      <c r="R134" s="161"/>
      <c r="S134" s="75"/>
      <c r="T134" s="76"/>
      <c r="AZ134" s="77"/>
      <c r="BA134" s="77"/>
      <c r="BB134" s="77"/>
      <c r="BC134" s="77"/>
      <c r="BD134" s="77"/>
      <c r="BE134" s="77"/>
      <c r="BF134" s="77"/>
      <c r="BG134" s="77"/>
    </row>
    <row r="135" spans="5:59" s="72" customFormat="1" ht="12.75" customHeight="1" x14ac:dyDescent="0.15">
      <c r="E135" s="73"/>
      <c r="F135" s="73"/>
      <c r="G135" s="73"/>
      <c r="H135" s="73"/>
      <c r="I135" s="73"/>
      <c r="J135" s="73"/>
      <c r="K135" s="73"/>
      <c r="L135" s="73"/>
      <c r="M135" s="73"/>
      <c r="N135" s="73"/>
      <c r="P135" s="73"/>
      <c r="Q135" s="74"/>
      <c r="R135" s="161"/>
      <c r="S135" s="75"/>
      <c r="T135" s="76"/>
      <c r="AZ135" s="77"/>
      <c r="BA135" s="77"/>
      <c r="BB135" s="77"/>
      <c r="BC135" s="77"/>
      <c r="BD135" s="77"/>
      <c r="BE135" s="77"/>
      <c r="BF135" s="77"/>
      <c r="BG135" s="77"/>
    </row>
    <row r="136" spans="5:59" s="72" customFormat="1" ht="12.75" customHeight="1" x14ac:dyDescent="0.15">
      <c r="E136" s="73"/>
      <c r="F136" s="73"/>
      <c r="G136" s="73"/>
      <c r="H136" s="73"/>
      <c r="I136" s="73"/>
      <c r="J136" s="73"/>
      <c r="K136" s="73"/>
      <c r="L136" s="73"/>
      <c r="M136" s="73"/>
      <c r="N136" s="73"/>
      <c r="P136" s="73"/>
      <c r="Q136" s="74"/>
      <c r="R136" s="161"/>
      <c r="S136" s="75"/>
      <c r="T136" s="76"/>
      <c r="AZ136" s="77"/>
      <c r="BA136" s="77"/>
      <c r="BB136" s="77"/>
      <c r="BC136" s="77"/>
      <c r="BD136" s="77"/>
      <c r="BE136" s="77"/>
      <c r="BF136" s="77"/>
      <c r="BG136" s="77"/>
    </row>
    <row r="137" spans="5:59" s="72" customFormat="1" ht="12.75" customHeight="1" x14ac:dyDescent="0.15">
      <c r="E137" s="73"/>
      <c r="F137" s="73"/>
      <c r="G137" s="73"/>
      <c r="H137" s="73"/>
      <c r="I137" s="73"/>
      <c r="J137" s="73"/>
      <c r="K137" s="73"/>
      <c r="L137" s="73"/>
      <c r="M137" s="73"/>
      <c r="N137" s="73"/>
      <c r="P137" s="73"/>
      <c r="Q137" s="74"/>
      <c r="R137" s="161"/>
      <c r="S137" s="75"/>
      <c r="T137" s="76"/>
      <c r="AZ137" s="77"/>
      <c r="BA137" s="77"/>
      <c r="BB137" s="77"/>
      <c r="BC137" s="77"/>
      <c r="BD137" s="77"/>
      <c r="BE137" s="77"/>
      <c r="BF137" s="77"/>
      <c r="BG137" s="77"/>
    </row>
    <row r="138" spans="5:59" s="72" customFormat="1" ht="12.75" customHeight="1" x14ac:dyDescent="0.15">
      <c r="E138" s="73"/>
      <c r="F138" s="73"/>
      <c r="G138" s="73"/>
      <c r="H138" s="73"/>
      <c r="I138" s="73"/>
      <c r="J138" s="73"/>
      <c r="K138" s="73"/>
      <c r="L138" s="73"/>
      <c r="M138" s="73"/>
      <c r="N138" s="73"/>
      <c r="P138" s="73"/>
      <c r="Q138" s="74"/>
      <c r="R138" s="161"/>
      <c r="S138" s="75"/>
      <c r="T138" s="76"/>
      <c r="AZ138" s="77"/>
      <c r="BA138" s="77"/>
      <c r="BB138" s="77"/>
      <c r="BC138" s="77"/>
      <c r="BD138" s="77"/>
      <c r="BE138" s="77"/>
      <c r="BF138" s="77"/>
      <c r="BG138" s="77"/>
    </row>
    <row r="139" spans="5:59" s="72" customFormat="1" ht="12.75" customHeight="1" x14ac:dyDescent="0.15">
      <c r="E139" s="73"/>
      <c r="F139" s="73"/>
      <c r="G139" s="73"/>
      <c r="H139" s="73"/>
      <c r="I139" s="73"/>
      <c r="J139" s="73"/>
      <c r="K139" s="73"/>
      <c r="L139" s="73"/>
      <c r="M139" s="73"/>
      <c r="N139" s="73"/>
      <c r="P139" s="73"/>
      <c r="Q139" s="74"/>
      <c r="R139" s="161"/>
      <c r="S139" s="75"/>
      <c r="T139" s="76"/>
      <c r="AZ139" s="77"/>
      <c r="BA139" s="77"/>
      <c r="BB139" s="77"/>
      <c r="BC139" s="77"/>
      <c r="BD139" s="77"/>
      <c r="BE139" s="77"/>
      <c r="BF139" s="77"/>
      <c r="BG139" s="77"/>
    </row>
    <row r="140" spans="5:59" s="72" customFormat="1" ht="12.75" customHeight="1" x14ac:dyDescent="0.15">
      <c r="E140" s="73"/>
      <c r="F140" s="73"/>
      <c r="G140" s="73"/>
      <c r="H140" s="73"/>
      <c r="I140" s="73"/>
      <c r="J140" s="73"/>
      <c r="K140" s="73"/>
      <c r="L140" s="73"/>
      <c r="M140" s="73"/>
      <c r="N140" s="73"/>
      <c r="P140" s="73"/>
      <c r="Q140" s="74"/>
      <c r="R140" s="161"/>
      <c r="S140" s="75"/>
      <c r="T140" s="76"/>
      <c r="AZ140" s="77"/>
      <c r="BA140" s="77"/>
      <c r="BB140" s="77"/>
      <c r="BC140" s="77"/>
      <c r="BD140" s="77"/>
      <c r="BE140" s="77"/>
      <c r="BF140" s="77"/>
      <c r="BG140" s="77"/>
    </row>
    <row r="141" spans="5:59" s="72" customFormat="1" ht="12.75" customHeight="1" x14ac:dyDescent="0.15">
      <c r="E141" s="73"/>
      <c r="F141" s="73"/>
      <c r="G141" s="73"/>
      <c r="H141" s="73"/>
      <c r="I141" s="73"/>
      <c r="J141" s="73"/>
      <c r="K141" s="73"/>
      <c r="L141" s="73"/>
      <c r="M141" s="73"/>
      <c r="N141" s="73"/>
      <c r="P141" s="73"/>
      <c r="Q141" s="74"/>
      <c r="R141" s="161"/>
      <c r="S141" s="75"/>
      <c r="T141" s="76"/>
      <c r="AZ141" s="77"/>
      <c r="BA141" s="77"/>
      <c r="BB141" s="77"/>
      <c r="BC141" s="77"/>
      <c r="BD141" s="77"/>
      <c r="BE141" s="77"/>
      <c r="BF141" s="77"/>
      <c r="BG141" s="77"/>
    </row>
    <row r="142" spans="5:59" s="72" customFormat="1" ht="12.75" customHeight="1" x14ac:dyDescent="0.15">
      <c r="E142" s="73"/>
      <c r="F142" s="73"/>
      <c r="G142" s="73"/>
      <c r="H142" s="73"/>
      <c r="I142" s="73"/>
      <c r="J142" s="73"/>
      <c r="K142" s="73"/>
      <c r="L142" s="73"/>
      <c r="M142" s="73"/>
      <c r="N142" s="73"/>
      <c r="P142" s="73"/>
      <c r="Q142" s="74"/>
      <c r="R142" s="161"/>
      <c r="S142" s="75"/>
      <c r="T142" s="76"/>
      <c r="AZ142" s="77"/>
      <c r="BA142" s="77"/>
      <c r="BB142" s="77"/>
      <c r="BC142" s="77"/>
      <c r="BD142" s="77"/>
      <c r="BE142" s="77"/>
      <c r="BF142" s="77"/>
      <c r="BG142" s="77"/>
    </row>
    <row r="143" spans="5:59" s="72" customFormat="1" ht="12.75" customHeight="1" x14ac:dyDescent="0.15">
      <c r="E143" s="73"/>
      <c r="F143" s="73"/>
      <c r="G143" s="73"/>
      <c r="H143" s="73"/>
      <c r="I143" s="73"/>
      <c r="J143" s="73"/>
      <c r="K143" s="73"/>
      <c r="L143" s="73"/>
      <c r="M143" s="73"/>
      <c r="N143" s="73"/>
      <c r="P143" s="73"/>
      <c r="Q143" s="74"/>
      <c r="R143" s="161"/>
      <c r="S143" s="75"/>
      <c r="T143" s="76"/>
      <c r="AZ143" s="77"/>
      <c r="BA143" s="77"/>
      <c r="BB143" s="77"/>
      <c r="BC143" s="77"/>
      <c r="BD143" s="77"/>
      <c r="BE143" s="77"/>
      <c r="BF143" s="77"/>
      <c r="BG143" s="77"/>
    </row>
    <row r="144" spans="5:59" s="72" customFormat="1" ht="12.75" customHeight="1" x14ac:dyDescent="0.15">
      <c r="E144" s="73"/>
      <c r="F144" s="73"/>
      <c r="G144" s="73"/>
      <c r="H144" s="73"/>
      <c r="I144" s="73"/>
      <c r="J144" s="73"/>
      <c r="K144" s="73"/>
      <c r="L144" s="73"/>
      <c r="M144" s="73"/>
      <c r="N144" s="73"/>
      <c r="P144" s="73"/>
      <c r="Q144" s="74"/>
      <c r="R144" s="161"/>
      <c r="S144" s="75"/>
      <c r="T144" s="76"/>
      <c r="AZ144" s="77"/>
      <c r="BA144" s="77"/>
      <c r="BB144" s="77"/>
      <c r="BC144" s="77"/>
      <c r="BD144" s="77"/>
      <c r="BE144" s="77"/>
      <c r="BF144" s="77"/>
      <c r="BG144" s="77"/>
    </row>
    <row r="145" spans="5:59" s="72" customFormat="1" ht="12.75" customHeight="1" x14ac:dyDescent="0.15">
      <c r="E145" s="73"/>
      <c r="F145" s="73"/>
      <c r="G145" s="73"/>
      <c r="H145" s="73"/>
      <c r="I145" s="73"/>
      <c r="J145" s="73"/>
      <c r="K145" s="73"/>
      <c r="L145" s="73"/>
      <c r="M145" s="73"/>
      <c r="N145" s="73"/>
      <c r="P145" s="73"/>
      <c r="Q145" s="74"/>
      <c r="R145" s="161"/>
      <c r="S145" s="75"/>
      <c r="T145" s="76"/>
      <c r="AZ145" s="77"/>
      <c r="BA145" s="77"/>
      <c r="BB145" s="77"/>
      <c r="BC145" s="77"/>
      <c r="BD145" s="77"/>
      <c r="BE145" s="77"/>
      <c r="BF145" s="77"/>
      <c r="BG145" s="77"/>
    </row>
    <row r="146" spans="5:59" s="72" customFormat="1" ht="12.75" customHeight="1" x14ac:dyDescent="0.15">
      <c r="E146" s="73"/>
      <c r="F146" s="73"/>
      <c r="G146" s="73"/>
      <c r="H146" s="73"/>
      <c r="I146" s="73"/>
      <c r="J146" s="73"/>
      <c r="K146" s="73"/>
      <c r="L146" s="73"/>
      <c r="M146" s="73"/>
      <c r="N146" s="73"/>
      <c r="P146" s="73"/>
      <c r="Q146" s="74"/>
      <c r="R146" s="161"/>
      <c r="S146" s="75"/>
      <c r="T146" s="76"/>
      <c r="AZ146" s="77"/>
      <c r="BA146" s="77"/>
      <c r="BB146" s="77"/>
      <c r="BC146" s="77"/>
      <c r="BD146" s="77"/>
      <c r="BE146" s="77"/>
      <c r="BF146" s="77"/>
      <c r="BG146" s="77"/>
    </row>
    <row r="147" spans="5:59" s="72" customFormat="1" ht="12.75" customHeight="1" x14ac:dyDescent="0.15">
      <c r="E147" s="73"/>
      <c r="F147" s="73"/>
      <c r="G147" s="73"/>
      <c r="H147" s="73"/>
      <c r="I147" s="73"/>
      <c r="J147" s="73"/>
      <c r="K147" s="73"/>
      <c r="L147" s="73"/>
      <c r="M147" s="73"/>
      <c r="N147" s="73"/>
      <c r="P147" s="73"/>
      <c r="Q147" s="74"/>
      <c r="R147" s="161"/>
      <c r="S147" s="75"/>
      <c r="T147" s="76"/>
      <c r="AZ147" s="77"/>
      <c r="BA147" s="77"/>
      <c r="BB147" s="77"/>
      <c r="BC147" s="77"/>
      <c r="BD147" s="77"/>
      <c r="BE147" s="77"/>
      <c r="BF147" s="77"/>
      <c r="BG147" s="77"/>
    </row>
    <row r="148" spans="5:59" s="72" customFormat="1" ht="12.75" customHeight="1" x14ac:dyDescent="0.15">
      <c r="E148" s="73"/>
      <c r="F148" s="73"/>
      <c r="G148" s="73"/>
      <c r="H148" s="73"/>
      <c r="I148" s="73"/>
      <c r="J148" s="73"/>
      <c r="K148" s="73"/>
      <c r="L148" s="73"/>
      <c r="M148" s="73"/>
      <c r="N148" s="73"/>
      <c r="P148" s="73"/>
      <c r="Q148" s="74"/>
      <c r="R148" s="161"/>
      <c r="S148" s="75"/>
      <c r="T148" s="76"/>
      <c r="AZ148" s="77"/>
      <c r="BA148" s="77"/>
      <c r="BB148" s="77"/>
      <c r="BC148" s="77"/>
      <c r="BD148" s="77"/>
      <c r="BE148" s="77"/>
      <c r="BF148" s="77"/>
      <c r="BG148" s="77"/>
    </row>
    <row r="149" spans="5:59" s="72" customFormat="1" ht="12.75" customHeight="1" x14ac:dyDescent="0.15">
      <c r="E149" s="73"/>
      <c r="F149" s="73"/>
      <c r="G149" s="73"/>
      <c r="H149" s="73"/>
      <c r="I149" s="73"/>
      <c r="J149" s="73"/>
      <c r="K149" s="73"/>
      <c r="L149" s="73"/>
      <c r="M149" s="73"/>
      <c r="N149" s="73"/>
      <c r="P149" s="73"/>
      <c r="Q149" s="74"/>
      <c r="R149" s="161"/>
      <c r="S149" s="75"/>
      <c r="T149" s="76"/>
      <c r="AZ149" s="77"/>
      <c r="BA149" s="77"/>
      <c r="BB149" s="77"/>
      <c r="BC149" s="77"/>
      <c r="BD149" s="77"/>
      <c r="BE149" s="77"/>
      <c r="BF149" s="77"/>
      <c r="BG149" s="77"/>
    </row>
    <row r="150" spans="5:59" s="72" customFormat="1" ht="12.75" customHeight="1" x14ac:dyDescent="0.15">
      <c r="E150" s="73"/>
      <c r="F150" s="73"/>
      <c r="G150" s="73"/>
      <c r="H150" s="73"/>
      <c r="I150" s="73"/>
      <c r="J150" s="73"/>
      <c r="K150" s="73"/>
      <c r="L150" s="73"/>
      <c r="M150" s="73"/>
      <c r="N150" s="73"/>
      <c r="P150" s="73"/>
      <c r="Q150" s="74"/>
      <c r="R150" s="161"/>
      <c r="S150" s="75"/>
      <c r="T150" s="76"/>
      <c r="AZ150" s="77"/>
      <c r="BA150" s="77"/>
      <c r="BB150" s="77"/>
      <c r="BC150" s="77"/>
      <c r="BD150" s="77"/>
      <c r="BE150" s="77"/>
      <c r="BF150" s="77"/>
      <c r="BG150" s="77"/>
    </row>
    <row r="151" spans="5:59" s="72" customFormat="1" ht="12.75" customHeight="1" x14ac:dyDescent="0.15">
      <c r="E151" s="73"/>
      <c r="F151" s="73"/>
      <c r="G151" s="73"/>
      <c r="H151" s="73"/>
      <c r="I151" s="73"/>
      <c r="J151" s="73"/>
      <c r="K151" s="73"/>
      <c r="L151" s="73"/>
      <c r="M151" s="73"/>
      <c r="N151" s="73"/>
      <c r="P151" s="73"/>
      <c r="Q151" s="74"/>
      <c r="R151" s="161"/>
      <c r="S151" s="75"/>
      <c r="T151" s="76"/>
      <c r="AZ151" s="77"/>
      <c r="BA151" s="77"/>
      <c r="BB151" s="77"/>
      <c r="BC151" s="77"/>
      <c r="BD151" s="77"/>
      <c r="BE151" s="77"/>
      <c r="BF151" s="77"/>
      <c r="BG151" s="77"/>
    </row>
    <row r="152" spans="5:59" s="72" customFormat="1" ht="12.75" customHeight="1" x14ac:dyDescent="0.15">
      <c r="E152" s="73"/>
      <c r="F152" s="73"/>
      <c r="G152" s="73"/>
      <c r="H152" s="73"/>
      <c r="I152" s="73"/>
      <c r="J152" s="73"/>
      <c r="K152" s="73"/>
      <c r="L152" s="73"/>
      <c r="M152" s="73"/>
      <c r="N152" s="73"/>
      <c r="P152" s="73"/>
      <c r="Q152" s="74"/>
      <c r="R152" s="161"/>
      <c r="S152" s="75"/>
      <c r="T152" s="76"/>
      <c r="AZ152" s="77"/>
      <c r="BA152" s="77"/>
      <c r="BB152" s="77"/>
      <c r="BC152" s="77"/>
      <c r="BD152" s="77"/>
      <c r="BE152" s="77"/>
      <c r="BF152" s="77"/>
      <c r="BG152" s="77"/>
    </row>
    <row r="153" spans="5:59" s="72" customFormat="1" ht="12.75" customHeight="1" x14ac:dyDescent="0.15">
      <c r="E153" s="73"/>
      <c r="F153" s="73"/>
      <c r="G153" s="73"/>
      <c r="H153" s="73"/>
      <c r="I153" s="73"/>
      <c r="J153" s="73"/>
      <c r="K153" s="73"/>
      <c r="L153" s="73"/>
      <c r="M153" s="73"/>
      <c r="N153" s="73"/>
      <c r="P153" s="73"/>
      <c r="Q153" s="74"/>
      <c r="R153" s="161"/>
      <c r="S153" s="75"/>
      <c r="T153" s="76"/>
      <c r="AZ153" s="77"/>
      <c r="BA153" s="77"/>
      <c r="BB153" s="77"/>
      <c r="BC153" s="77"/>
      <c r="BD153" s="77"/>
      <c r="BE153" s="77"/>
      <c r="BF153" s="77"/>
      <c r="BG153" s="77"/>
    </row>
    <row r="154" spans="5:59" s="72" customFormat="1" ht="12.75" customHeight="1" x14ac:dyDescent="0.15">
      <c r="E154" s="73"/>
      <c r="F154" s="73"/>
      <c r="G154" s="73"/>
      <c r="H154" s="73"/>
      <c r="I154" s="73"/>
      <c r="J154" s="73"/>
      <c r="K154" s="73"/>
      <c r="L154" s="73"/>
      <c r="M154" s="73"/>
      <c r="N154" s="73"/>
      <c r="P154" s="73"/>
      <c r="Q154" s="74"/>
      <c r="R154" s="161"/>
      <c r="S154" s="75"/>
      <c r="T154" s="76"/>
      <c r="AZ154" s="77"/>
      <c r="BA154" s="77"/>
      <c r="BB154" s="77"/>
      <c r="BC154" s="77"/>
      <c r="BD154" s="77"/>
      <c r="BE154" s="77"/>
      <c r="BF154" s="77"/>
      <c r="BG154" s="77"/>
    </row>
    <row r="155" spans="5:59" s="72" customFormat="1" ht="12.75" customHeight="1" x14ac:dyDescent="0.15">
      <c r="E155" s="73"/>
      <c r="F155" s="73"/>
      <c r="G155" s="73"/>
      <c r="H155" s="73"/>
      <c r="I155" s="73"/>
      <c r="J155" s="73"/>
      <c r="K155" s="73"/>
      <c r="L155" s="73"/>
      <c r="M155" s="73"/>
      <c r="N155" s="73"/>
      <c r="P155" s="73"/>
      <c r="Q155" s="74"/>
      <c r="R155" s="161"/>
      <c r="S155" s="75"/>
      <c r="T155" s="76"/>
      <c r="AZ155" s="77"/>
      <c r="BA155" s="77"/>
      <c r="BB155" s="77"/>
      <c r="BC155" s="77"/>
      <c r="BD155" s="77"/>
      <c r="BE155" s="77"/>
      <c r="BF155" s="77"/>
      <c r="BG155" s="77"/>
    </row>
    <row r="156" spans="5:59" s="72" customFormat="1" ht="12.75" customHeight="1" x14ac:dyDescent="0.15">
      <c r="E156" s="73"/>
      <c r="F156" s="73"/>
      <c r="G156" s="73"/>
      <c r="H156" s="73"/>
      <c r="I156" s="73"/>
      <c r="J156" s="73"/>
      <c r="K156" s="73"/>
      <c r="L156" s="73"/>
      <c r="M156" s="73"/>
      <c r="N156" s="73"/>
      <c r="P156" s="73"/>
      <c r="Q156" s="74"/>
      <c r="R156" s="161"/>
      <c r="S156" s="75"/>
      <c r="T156" s="76"/>
      <c r="AZ156" s="77"/>
      <c r="BA156" s="77"/>
      <c r="BB156" s="77"/>
      <c r="BC156" s="77"/>
      <c r="BD156" s="77"/>
      <c r="BE156" s="77"/>
      <c r="BF156" s="77"/>
      <c r="BG156" s="77"/>
    </row>
    <row r="157" spans="5:59" s="72" customFormat="1" ht="12.75" customHeight="1" x14ac:dyDescent="0.15">
      <c r="E157" s="73"/>
      <c r="F157" s="73"/>
      <c r="G157" s="73"/>
      <c r="H157" s="73"/>
      <c r="I157" s="73"/>
      <c r="J157" s="73"/>
      <c r="K157" s="73"/>
      <c r="L157" s="73"/>
      <c r="M157" s="73"/>
      <c r="N157" s="73"/>
      <c r="P157" s="73"/>
      <c r="Q157" s="74"/>
      <c r="R157" s="161"/>
      <c r="S157" s="75"/>
      <c r="T157" s="76"/>
      <c r="AZ157" s="77"/>
      <c r="BA157" s="77"/>
      <c r="BB157" s="77"/>
      <c r="BC157" s="77"/>
      <c r="BD157" s="77"/>
      <c r="BE157" s="77"/>
      <c r="BF157" s="77"/>
      <c r="BG157" s="77"/>
    </row>
    <row r="158" spans="5:59" s="72" customFormat="1" ht="12.75" customHeight="1" x14ac:dyDescent="0.15">
      <c r="E158" s="73"/>
      <c r="F158" s="73"/>
      <c r="G158" s="73"/>
      <c r="H158" s="73"/>
      <c r="I158" s="73"/>
      <c r="J158" s="73"/>
      <c r="K158" s="73"/>
      <c r="L158" s="73"/>
      <c r="M158" s="73"/>
      <c r="N158" s="73"/>
      <c r="P158" s="73"/>
      <c r="Q158" s="74"/>
      <c r="R158" s="161"/>
      <c r="S158" s="75"/>
      <c r="T158" s="76"/>
      <c r="AZ158" s="77"/>
      <c r="BA158" s="77"/>
      <c r="BB158" s="77"/>
      <c r="BC158" s="77"/>
      <c r="BD158" s="77"/>
      <c r="BE158" s="77"/>
      <c r="BF158" s="77"/>
      <c r="BG158" s="77"/>
    </row>
    <row r="159" spans="5:59" s="72" customFormat="1" ht="12.75" customHeight="1" x14ac:dyDescent="0.15">
      <c r="E159" s="73"/>
      <c r="F159" s="73"/>
      <c r="G159" s="73"/>
      <c r="H159" s="73"/>
      <c r="I159" s="73"/>
      <c r="J159" s="73"/>
      <c r="K159" s="73"/>
      <c r="L159" s="73"/>
      <c r="M159" s="73"/>
      <c r="N159" s="73"/>
      <c r="P159" s="73"/>
      <c r="Q159" s="74"/>
      <c r="R159" s="161"/>
      <c r="S159" s="75"/>
      <c r="T159" s="76"/>
      <c r="AZ159" s="77"/>
      <c r="BA159" s="77"/>
      <c r="BB159" s="77"/>
      <c r="BC159" s="77"/>
      <c r="BD159" s="77"/>
      <c r="BE159" s="77"/>
      <c r="BF159" s="77"/>
      <c r="BG159" s="77"/>
    </row>
    <row r="160" spans="5:59" s="72" customFormat="1" ht="12.75" customHeight="1" x14ac:dyDescent="0.15">
      <c r="E160" s="73"/>
      <c r="F160" s="73"/>
      <c r="G160" s="73"/>
      <c r="H160" s="73"/>
      <c r="I160" s="73"/>
      <c r="J160" s="73"/>
      <c r="K160" s="73"/>
      <c r="L160" s="73"/>
      <c r="M160" s="73"/>
      <c r="N160" s="73"/>
      <c r="P160" s="73"/>
      <c r="Q160" s="74"/>
      <c r="R160" s="161"/>
      <c r="S160" s="75"/>
      <c r="T160" s="76"/>
      <c r="AZ160" s="77"/>
      <c r="BA160" s="77"/>
      <c r="BB160" s="77"/>
      <c r="BC160" s="77"/>
      <c r="BD160" s="77"/>
      <c r="BE160" s="77"/>
      <c r="BF160" s="77"/>
      <c r="BG160" s="77"/>
    </row>
    <row r="161" spans="5:59" s="72" customFormat="1" ht="12.75" customHeight="1" x14ac:dyDescent="0.15">
      <c r="E161" s="73"/>
      <c r="F161" s="73"/>
      <c r="G161" s="73"/>
      <c r="H161" s="73"/>
      <c r="I161" s="73"/>
      <c r="J161" s="73"/>
      <c r="K161" s="73"/>
      <c r="L161" s="73"/>
      <c r="M161" s="73"/>
      <c r="N161" s="73"/>
      <c r="P161" s="73"/>
      <c r="Q161" s="74"/>
      <c r="R161" s="161"/>
      <c r="S161" s="75"/>
      <c r="T161" s="76"/>
      <c r="AZ161" s="77"/>
      <c r="BA161" s="77"/>
      <c r="BB161" s="77"/>
      <c r="BC161" s="77"/>
      <c r="BD161" s="77"/>
      <c r="BE161" s="77"/>
      <c r="BF161" s="77"/>
      <c r="BG161" s="77"/>
    </row>
    <row r="162" spans="5:59" s="72" customFormat="1" ht="12.75" customHeight="1" x14ac:dyDescent="0.15">
      <c r="E162" s="73"/>
      <c r="F162" s="73"/>
      <c r="G162" s="73"/>
      <c r="H162" s="73"/>
      <c r="I162" s="73"/>
      <c r="J162" s="73"/>
      <c r="K162" s="73"/>
      <c r="L162" s="73"/>
      <c r="M162" s="73"/>
      <c r="N162" s="73"/>
      <c r="P162" s="73"/>
      <c r="Q162" s="74"/>
      <c r="R162" s="161"/>
      <c r="S162" s="75"/>
      <c r="T162" s="76"/>
      <c r="AZ162" s="77"/>
      <c r="BA162" s="77"/>
      <c r="BB162" s="77"/>
      <c r="BC162" s="77"/>
      <c r="BD162" s="77"/>
      <c r="BE162" s="77"/>
      <c r="BF162" s="77"/>
      <c r="BG162" s="77"/>
    </row>
    <row r="163" spans="5:59" s="72" customFormat="1" ht="12.75" customHeight="1" x14ac:dyDescent="0.15">
      <c r="E163" s="73"/>
      <c r="F163" s="73"/>
      <c r="G163" s="73"/>
      <c r="H163" s="73"/>
      <c r="I163" s="73"/>
      <c r="J163" s="73"/>
      <c r="K163" s="73"/>
      <c r="L163" s="73"/>
      <c r="M163" s="73"/>
      <c r="N163" s="73"/>
      <c r="P163" s="73"/>
      <c r="Q163" s="74"/>
      <c r="R163" s="161"/>
      <c r="S163" s="75"/>
      <c r="T163" s="76"/>
      <c r="AZ163" s="77"/>
      <c r="BA163" s="77"/>
      <c r="BB163" s="77"/>
      <c r="BC163" s="77"/>
      <c r="BD163" s="77"/>
      <c r="BE163" s="77"/>
      <c r="BF163" s="77"/>
      <c r="BG163" s="77"/>
    </row>
    <row r="164" spans="5:59" s="72" customFormat="1" ht="12.75" customHeight="1" x14ac:dyDescent="0.15">
      <c r="E164" s="73"/>
      <c r="F164" s="73"/>
      <c r="G164" s="73"/>
      <c r="H164" s="73"/>
      <c r="I164" s="73"/>
      <c r="J164" s="73"/>
      <c r="K164" s="73"/>
      <c r="L164" s="73"/>
      <c r="M164" s="73"/>
      <c r="N164" s="73"/>
      <c r="P164" s="73"/>
      <c r="Q164" s="74"/>
      <c r="R164" s="161"/>
      <c r="S164" s="75"/>
      <c r="T164" s="76"/>
      <c r="AZ164" s="77"/>
      <c r="BA164" s="77"/>
      <c r="BB164" s="77"/>
      <c r="BC164" s="77"/>
      <c r="BD164" s="77"/>
      <c r="BE164" s="77"/>
      <c r="BF164" s="77"/>
      <c r="BG164" s="77"/>
    </row>
    <row r="165" spans="5:59" s="72" customFormat="1" ht="12.75" customHeight="1" x14ac:dyDescent="0.15">
      <c r="E165" s="73"/>
      <c r="F165" s="73"/>
      <c r="G165" s="73"/>
      <c r="H165" s="73"/>
      <c r="I165" s="73"/>
      <c r="J165" s="73"/>
      <c r="K165" s="73"/>
      <c r="L165" s="73"/>
      <c r="M165" s="73"/>
      <c r="N165" s="73"/>
      <c r="P165" s="73"/>
      <c r="Q165" s="74"/>
      <c r="R165" s="161"/>
      <c r="S165" s="75"/>
      <c r="T165" s="76"/>
      <c r="AZ165" s="77"/>
      <c r="BA165" s="77"/>
      <c r="BB165" s="77"/>
      <c r="BC165" s="77"/>
      <c r="BD165" s="77"/>
      <c r="BE165" s="77"/>
      <c r="BF165" s="77"/>
      <c r="BG165" s="77"/>
    </row>
    <row r="166" spans="5:59" s="72" customFormat="1" ht="12.75" customHeight="1" x14ac:dyDescent="0.15">
      <c r="E166" s="73"/>
      <c r="F166" s="73"/>
      <c r="G166" s="73"/>
      <c r="H166" s="73"/>
      <c r="I166" s="73"/>
      <c r="J166" s="73"/>
      <c r="K166" s="73"/>
      <c r="L166" s="73"/>
      <c r="M166" s="73"/>
      <c r="N166" s="73"/>
      <c r="P166" s="73"/>
      <c r="Q166" s="74"/>
      <c r="R166" s="161"/>
      <c r="S166" s="75"/>
      <c r="T166" s="76"/>
      <c r="AZ166" s="77"/>
      <c r="BA166" s="77"/>
      <c r="BB166" s="77"/>
      <c r="BC166" s="77"/>
      <c r="BD166" s="77"/>
      <c r="BE166" s="77"/>
      <c r="BF166" s="77"/>
      <c r="BG166" s="77"/>
    </row>
    <row r="167" spans="5:59" s="72" customFormat="1" ht="12.75" customHeight="1" x14ac:dyDescent="0.15">
      <c r="E167" s="73"/>
      <c r="F167" s="73"/>
      <c r="G167" s="73"/>
      <c r="H167" s="73"/>
      <c r="I167" s="73"/>
      <c r="J167" s="73"/>
      <c r="K167" s="73"/>
      <c r="L167" s="73"/>
      <c r="M167" s="73"/>
      <c r="N167" s="73"/>
      <c r="P167" s="73"/>
      <c r="Q167" s="74"/>
      <c r="R167" s="161"/>
      <c r="S167" s="75"/>
      <c r="T167" s="76"/>
      <c r="AZ167" s="77"/>
      <c r="BA167" s="77"/>
      <c r="BB167" s="77"/>
      <c r="BC167" s="77"/>
      <c r="BD167" s="77"/>
      <c r="BE167" s="77"/>
      <c r="BF167" s="77"/>
      <c r="BG167" s="77"/>
    </row>
    <row r="168" spans="5:59" s="72" customFormat="1" ht="12.75" customHeight="1" x14ac:dyDescent="0.15">
      <c r="E168" s="73"/>
      <c r="F168" s="73"/>
      <c r="G168" s="73"/>
      <c r="H168" s="73"/>
      <c r="I168" s="73"/>
      <c r="J168" s="73"/>
      <c r="K168" s="73"/>
      <c r="L168" s="73"/>
      <c r="M168" s="73"/>
      <c r="N168" s="73"/>
      <c r="P168" s="73"/>
      <c r="Q168" s="74"/>
      <c r="R168" s="161"/>
      <c r="S168" s="75"/>
      <c r="T168" s="76"/>
      <c r="AZ168" s="77"/>
      <c r="BA168" s="77"/>
      <c r="BB168" s="77"/>
      <c r="BC168" s="77"/>
      <c r="BD168" s="77"/>
      <c r="BE168" s="77"/>
      <c r="BF168" s="77"/>
      <c r="BG168" s="77"/>
    </row>
    <row r="169" spans="5:59" s="72" customFormat="1" ht="12.75" customHeight="1" x14ac:dyDescent="0.15">
      <c r="E169" s="73"/>
      <c r="F169" s="73"/>
      <c r="G169" s="73"/>
      <c r="H169" s="73"/>
      <c r="I169" s="73"/>
      <c r="J169" s="73"/>
      <c r="K169" s="73"/>
      <c r="L169" s="73"/>
      <c r="M169" s="73"/>
      <c r="N169" s="73"/>
      <c r="P169" s="73"/>
      <c r="Q169" s="74"/>
      <c r="R169" s="161"/>
      <c r="S169" s="75"/>
      <c r="T169" s="76"/>
      <c r="AZ169" s="77"/>
      <c r="BA169" s="77"/>
      <c r="BB169" s="77"/>
      <c r="BC169" s="77"/>
      <c r="BD169" s="77"/>
      <c r="BE169" s="77"/>
      <c r="BF169" s="77"/>
      <c r="BG169" s="77"/>
    </row>
    <row r="170" spans="5:59" s="72" customFormat="1" ht="12.75" customHeight="1" x14ac:dyDescent="0.15">
      <c r="E170" s="73"/>
      <c r="F170" s="73"/>
      <c r="G170" s="73"/>
      <c r="H170" s="73"/>
      <c r="I170" s="73"/>
      <c r="J170" s="73"/>
      <c r="K170" s="73"/>
      <c r="L170" s="73"/>
      <c r="M170" s="73"/>
      <c r="N170" s="73"/>
      <c r="P170" s="73"/>
      <c r="Q170" s="74"/>
      <c r="R170" s="161"/>
      <c r="S170" s="75"/>
      <c r="T170" s="76"/>
      <c r="AZ170" s="77"/>
      <c r="BA170" s="77"/>
      <c r="BB170" s="77"/>
      <c r="BC170" s="77"/>
      <c r="BD170" s="77"/>
      <c r="BE170" s="77"/>
      <c r="BF170" s="77"/>
      <c r="BG170" s="77"/>
    </row>
    <row r="171" spans="5:59" s="72" customFormat="1" ht="12.75" customHeight="1" x14ac:dyDescent="0.15">
      <c r="E171" s="73"/>
      <c r="F171" s="73"/>
      <c r="G171" s="73"/>
      <c r="H171" s="73"/>
      <c r="I171" s="73"/>
      <c r="J171" s="73"/>
      <c r="K171" s="73"/>
      <c r="L171" s="73"/>
      <c r="M171" s="73"/>
      <c r="N171" s="73"/>
      <c r="P171" s="73"/>
      <c r="Q171" s="74"/>
      <c r="R171" s="161"/>
      <c r="S171" s="75"/>
      <c r="T171" s="76"/>
      <c r="AZ171" s="77"/>
      <c r="BA171" s="77"/>
      <c r="BB171" s="77"/>
      <c r="BC171" s="77"/>
      <c r="BD171" s="77"/>
      <c r="BE171" s="77"/>
      <c r="BF171" s="77"/>
      <c r="BG171" s="77"/>
    </row>
    <row r="172" spans="5:59" s="72" customFormat="1" ht="12.75" customHeight="1" x14ac:dyDescent="0.15">
      <c r="E172" s="73"/>
      <c r="F172" s="73"/>
      <c r="G172" s="73"/>
      <c r="H172" s="73"/>
      <c r="I172" s="73"/>
      <c r="J172" s="73"/>
      <c r="K172" s="73"/>
      <c r="L172" s="73"/>
      <c r="M172" s="73"/>
      <c r="N172" s="73"/>
      <c r="P172" s="73"/>
      <c r="Q172" s="74"/>
      <c r="R172" s="161"/>
      <c r="S172" s="75"/>
      <c r="T172" s="76"/>
      <c r="AZ172" s="77"/>
      <c r="BA172" s="77"/>
      <c r="BB172" s="77"/>
      <c r="BC172" s="77"/>
      <c r="BD172" s="77"/>
      <c r="BE172" s="77"/>
      <c r="BF172" s="77"/>
      <c r="BG172" s="77"/>
    </row>
    <row r="173" spans="5:59" s="72" customFormat="1" ht="12.75" customHeight="1" x14ac:dyDescent="0.15">
      <c r="E173" s="73"/>
      <c r="F173" s="73"/>
      <c r="G173" s="73"/>
      <c r="H173" s="73"/>
      <c r="I173" s="73"/>
      <c r="J173" s="73"/>
      <c r="K173" s="73"/>
      <c r="L173" s="73"/>
      <c r="M173" s="73"/>
      <c r="N173" s="73"/>
      <c r="P173" s="73"/>
      <c r="Q173" s="74"/>
      <c r="R173" s="161"/>
      <c r="S173" s="75"/>
      <c r="T173" s="76"/>
      <c r="AZ173" s="77"/>
      <c r="BA173" s="77"/>
      <c r="BB173" s="77"/>
      <c r="BC173" s="77"/>
      <c r="BD173" s="77"/>
      <c r="BE173" s="77"/>
      <c r="BF173" s="77"/>
      <c r="BG173" s="77"/>
    </row>
    <row r="174" spans="5:59" s="72" customFormat="1" ht="12.75" customHeight="1" x14ac:dyDescent="0.15">
      <c r="E174" s="73"/>
      <c r="F174" s="73"/>
      <c r="G174" s="73"/>
      <c r="H174" s="73"/>
      <c r="I174" s="73"/>
      <c r="J174" s="73"/>
      <c r="K174" s="73"/>
      <c r="L174" s="73"/>
      <c r="M174" s="73"/>
      <c r="N174" s="73"/>
      <c r="P174" s="73"/>
      <c r="Q174" s="74"/>
      <c r="R174" s="161"/>
      <c r="S174" s="75"/>
      <c r="T174" s="76"/>
      <c r="AZ174" s="77"/>
      <c r="BA174" s="77"/>
      <c r="BB174" s="77"/>
      <c r="BC174" s="77"/>
      <c r="BD174" s="77"/>
      <c r="BE174" s="77"/>
      <c r="BF174" s="77"/>
      <c r="BG174" s="77"/>
    </row>
    <row r="175" spans="5:59" s="72" customFormat="1" ht="12.75" customHeight="1" x14ac:dyDescent="0.15">
      <c r="E175" s="73"/>
      <c r="F175" s="73"/>
      <c r="G175" s="73"/>
      <c r="H175" s="73"/>
      <c r="I175" s="73"/>
      <c r="J175" s="73"/>
      <c r="K175" s="73"/>
      <c r="L175" s="73"/>
      <c r="M175" s="73"/>
      <c r="N175" s="73"/>
      <c r="P175" s="73"/>
      <c r="Q175" s="74"/>
      <c r="R175" s="161"/>
      <c r="S175" s="75"/>
      <c r="T175" s="76"/>
      <c r="AZ175" s="77"/>
      <c r="BA175" s="77"/>
      <c r="BB175" s="77"/>
      <c r="BC175" s="77"/>
      <c r="BD175" s="77"/>
      <c r="BE175" s="77"/>
      <c r="BF175" s="77"/>
      <c r="BG175" s="77"/>
    </row>
    <row r="176" spans="5:59" s="72" customFormat="1" ht="12.75" customHeight="1" x14ac:dyDescent="0.15">
      <c r="E176" s="73"/>
      <c r="F176" s="73"/>
      <c r="G176" s="73"/>
      <c r="H176" s="73"/>
      <c r="I176" s="73"/>
      <c r="J176" s="73"/>
      <c r="K176" s="73"/>
      <c r="L176" s="73"/>
      <c r="M176" s="73"/>
      <c r="N176" s="73"/>
      <c r="P176" s="73"/>
      <c r="Q176" s="74"/>
      <c r="R176" s="161"/>
      <c r="S176" s="75"/>
      <c r="T176" s="76"/>
      <c r="AZ176" s="77"/>
      <c r="BA176" s="77"/>
      <c r="BB176" s="77"/>
      <c r="BC176" s="77"/>
      <c r="BD176" s="77"/>
      <c r="BE176" s="77"/>
      <c r="BF176" s="77"/>
      <c r="BG176" s="77"/>
    </row>
    <row r="177" spans="5:59" s="72" customFormat="1" ht="12.75" customHeight="1" x14ac:dyDescent="0.15">
      <c r="E177" s="73"/>
      <c r="F177" s="73"/>
      <c r="G177" s="73"/>
      <c r="H177" s="73"/>
      <c r="I177" s="73"/>
      <c r="J177" s="73"/>
      <c r="K177" s="73"/>
      <c r="L177" s="73"/>
      <c r="M177" s="73"/>
      <c r="N177" s="73"/>
      <c r="P177" s="73"/>
      <c r="Q177" s="74"/>
      <c r="R177" s="161"/>
      <c r="S177" s="75"/>
      <c r="T177" s="76"/>
      <c r="AZ177" s="77"/>
      <c r="BA177" s="77"/>
      <c r="BB177" s="77"/>
      <c r="BC177" s="77"/>
      <c r="BD177" s="77"/>
      <c r="BE177" s="77"/>
      <c r="BF177" s="77"/>
      <c r="BG177" s="77"/>
    </row>
    <row r="178" spans="5:59" s="72" customFormat="1" ht="12.75" customHeight="1" x14ac:dyDescent="0.15">
      <c r="E178" s="73"/>
      <c r="F178" s="73"/>
      <c r="G178" s="73"/>
      <c r="H178" s="73"/>
      <c r="I178" s="73"/>
      <c r="J178" s="73"/>
      <c r="K178" s="73"/>
      <c r="L178" s="73"/>
      <c r="M178" s="73"/>
      <c r="N178" s="73"/>
      <c r="P178" s="73"/>
      <c r="Q178" s="74"/>
      <c r="R178" s="161"/>
      <c r="S178" s="75"/>
      <c r="T178" s="76"/>
      <c r="AZ178" s="77"/>
      <c r="BA178" s="77"/>
      <c r="BB178" s="77"/>
      <c r="BC178" s="77"/>
      <c r="BD178" s="77"/>
      <c r="BE178" s="77"/>
      <c r="BF178" s="77"/>
      <c r="BG178" s="77"/>
    </row>
    <row r="179" spans="5:59" s="72" customFormat="1" ht="12.75" customHeight="1" x14ac:dyDescent="0.15">
      <c r="E179" s="73"/>
      <c r="F179" s="73"/>
      <c r="G179" s="73"/>
      <c r="H179" s="73"/>
      <c r="I179" s="73"/>
      <c r="J179" s="73"/>
      <c r="K179" s="73"/>
      <c r="L179" s="73"/>
      <c r="M179" s="73"/>
      <c r="N179" s="73"/>
      <c r="P179" s="73"/>
      <c r="Q179" s="74"/>
      <c r="R179" s="161"/>
      <c r="S179" s="75"/>
      <c r="T179" s="76"/>
      <c r="AZ179" s="77"/>
      <c r="BA179" s="77"/>
      <c r="BB179" s="77"/>
      <c r="BC179" s="77"/>
      <c r="BD179" s="77"/>
      <c r="BE179" s="77"/>
      <c r="BF179" s="77"/>
      <c r="BG179" s="77"/>
    </row>
    <row r="180" spans="5:59" s="72" customFormat="1" ht="12.75" customHeight="1" x14ac:dyDescent="0.15">
      <c r="E180" s="73"/>
      <c r="F180" s="73"/>
      <c r="G180" s="73"/>
      <c r="H180" s="73"/>
      <c r="I180" s="73"/>
      <c r="J180" s="73"/>
      <c r="K180" s="73"/>
      <c r="L180" s="73"/>
      <c r="M180" s="73"/>
      <c r="N180" s="73"/>
      <c r="P180" s="73"/>
      <c r="Q180" s="74"/>
      <c r="R180" s="161"/>
      <c r="S180" s="75"/>
      <c r="T180" s="76"/>
      <c r="AZ180" s="77"/>
      <c r="BA180" s="77"/>
      <c r="BB180" s="77"/>
      <c r="BC180" s="77"/>
      <c r="BD180" s="77"/>
      <c r="BE180" s="77"/>
      <c r="BF180" s="77"/>
      <c r="BG180" s="77"/>
    </row>
    <row r="181" spans="5:59" s="72" customFormat="1" ht="12.75" customHeight="1" x14ac:dyDescent="0.15">
      <c r="E181" s="73"/>
      <c r="F181" s="73"/>
      <c r="G181" s="73"/>
      <c r="H181" s="73"/>
      <c r="I181" s="73"/>
      <c r="J181" s="73"/>
      <c r="K181" s="73"/>
      <c r="L181" s="73"/>
      <c r="M181" s="73"/>
      <c r="N181" s="73"/>
      <c r="P181" s="73"/>
      <c r="Q181" s="74"/>
      <c r="R181" s="161"/>
      <c r="S181" s="75"/>
      <c r="T181" s="76"/>
      <c r="AZ181" s="77"/>
      <c r="BA181" s="77"/>
      <c r="BB181" s="77"/>
      <c r="BC181" s="77"/>
      <c r="BD181" s="77"/>
      <c r="BE181" s="77"/>
      <c r="BF181" s="77"/>
      <c r="BG181" s="77"/>
    </row>
    <row r="182" spans="5:59" s="72" customFormat="1" ht="12.75" customHeight="1" x14ac:dyDescent="0.15">
      <c r="E182" s="73"/>
      <c r="F182" s="73"/>
      <c r="G182" s="73"/>
      <c r="H182" s="73"/>
      <c r="I182" s="73"/>
      <c r="J182" s="73"/>
      <c r="K182" s="73"/>
      <c r="L182" s="73"/>
      <c r="M182" s="73"/>
      <c r="N182" s="73"/>
      <c r="P182" s="73"/>
      <c r="Q182" s="74"/>
      <c r="R182" s="161"/>
      <c r="S182" s="75"/>
      <c r="T182" s="76"/>
      <c r="AZ182" s="77"/>
      <c r="BA182" s="77"/>
      <c r="BB182" s="77"/>
      <c r="BC182" s="77"/>
      <c r="BD182" s="77"/>
      <c r="BE182" s="77"/>
      <c r="BF182" s="77"/>
      <c r="BG182" s="77"/>
    </row>
    <row r="183" spans="5:59" s="72" customFormat="1" ht="12.75" customHeight="1" x14ac:dyDescent="0.15">
      <c r="E183" s="73"/>
      <c r="F183" s="73"/>
      <c r="G183" s="73"/>
      <c r="H183" s="73"/>
      <c r="I183" s="73"/>
      <c r="J183" s="73"/>
      <c r="K183" s="73"/>
      <c r="L183" s="73"/>
      <c r="M183" s="73"/>
      <c r="N183" s="73"/>
      <c r="P183" s="73"/>
      <c r="Q183" s="74"/>
      <c r="R183" s="161"/>
      <c r="S183" s="75"/>
      <c r="T183" s="76"/>
      <c r="AZ183" s="77"/>
      <c r="BA183" s="77"/>
      <c r="BB183" s="77"/>
      <c r="BC183" s="77"/>
      <c r="BD183" s="77"/>
      <c r="BE183" s="77"/>
      <c r="BF183" s="77"/>
      <c r="BG183" s="77"/>
    </row>
    <row r="184" spans="5:59" s="72" customFormat="1" ht="12.75" customHeight="1" x14ac:dyDescent="0.15">
      <c r="E184" s="73"/>
      <c r="F184" s="73"/>
      <c r="G184" s="73"/>
      <c r="H184" s="73"/>
      <c r="I184" s="73"/>
      <c r="J184" s="73"/>
      <c r="K184" s="73"/>
      <c r="L184" s="73"/>
      <c r="M184" s="73"/>
      <c r="N184" s="73"/>
      <c r="P184" s="73"/>
      <c r="Q184" s="74"/>
      <c r="R184" s="161"/>
      <c r="S184" s="75"/>
      <c r="T184" s="76"/>
      <c r="AZ184" s="77"/>
      <c r="BA184" s="77"/>
      <c r="BB184" s="77"/>
      <c r="BC184" s="77"/>
      <c r="BD184" s="77"/>
      <c r="BE184" s="77"/>
      <c r="BF184" s="77"/>
      <c r="BG184" s="77"/>
    </row>
    <row r="185" spans="5:59" s="72" customFormat="1" ht="12.75" customHeight="1" x14ac:dyDescent="0.15">
      <c r="E185" s="73"/>
      <c r="F185" s="73"/>
      <c r="G185" s="73"/>
      <c r="H185" s="73"/>
      <c r="I185" s="73"/>
      <c r="J185" s="73"/>
      <c r="K185" s="73"/>
      <c r="L185" s="73"/>
      <c r="M185" s="73"/>
      <c r="N185" s="73"/>
      <c r="P185" s="73"/>
      <c r="Q185" s="74"/>
      <c r="R185" s="161"/>
      <c r="S185" s="75"/>
      <c r="T185" s="76"/>
      <c r="AZ185" s="77"/>
      <c r="BA185" s="77"/>
      <c r="BB185" s="77"/>
      <c r="BC185" s="77"/>
      <c r="BD185" s="77"/>
      <c r="BE185" s="77"/>
      <c r="BF185" s="77"/>
      <c r="BG185" s="77"/>
    </row>
    <row r="186" spans="5:59" s="72" customFormat="1" ht="12.75" customHeight="1" x14ac:dyDescent="0.15">
      <c r="E186" s="73"/>
      <c r="F186" s="73"/>
      <c r="G186" s="73"/>
      <c r="H186" s="73"/>
      <c r="I186" s="73"/>
      <c r="J186" s="73"/>
      <c r="K186" s="73"/>
      <c r="L186" s="73"/>
      <c r="M186" s="73"/>
      <c r="N186" s="73"/>
      <c r="P186" s="73"/>
      <c r="Q186" s="74"/>
      <c r="R186" s="161"/>
      <c r="S186" s="75"/>
      <c r="T186" s="76"/>
      <c r="AZ186" s="77"/>
      <c r="BA186" s="77"/>
      <c r="BB186" s="77"/>
      <c r="BC186" s="77"/>
      <c r="BD186" s="77"/>
      <c r="BE186" s="77"/>
      <c r="BF186" s="77"/>
      <c r="BG186" s="77"/>
    </row>
    <row r="187" spans="5:59" s="72" customFormat="1" ht="12.75" customHeight="1" x14ac:dyDescent="0.15">
      <c r="E187" s="73"/>
      <c r="F187" s="73"/>
      <c r="G187" s="73"/>
      <c r="H187" s="73"/>
      <c r="I187" s="73"/>
      <c r="J187" s="73"/>
      <c r="K187" s="73"/>
      <c r="L187" s="73"/>
      <c r="M187" s="73"/>
      <c r="N187" s="73"/>
      <c r="P187" s="73"/>
      <c r="Q187" s="74"/>
      <c r="R187" s="161"/>
      <c r="S187" s="75"/>
      <c r="T187" s="76"/>
      <c r="AZ187" s="77"/>
      <c r="BA187" s="77"/>
      <c r="BB187" s="77"/>
      <c r="BC187" s="77"/>
      <c r="BD187" s="77"/>
      <c r="BE187" s="77"/>
      <c r="BF187" s="77"/>
      <c r="BG187" s="77"/>
    </row>
    <row r="188" spans="5:59" s="72" customFormat="1" ht="12.75" customHeight="1" x14ac:dyDescent="0.15">
      <c r="E188" s="73"/>
      <c r="F188" s="73"/>
      <c r="G188" s="73"/>
      <c r="H188" s="73"/>
      <c r="I188" s="73"/>
      <c r="J188" s="73"/>
      <c r="K188" s="73"/>
      <c r="L188" s="73"/>
      <c r="M188" s="73"/>
      <c r="N188" s="73"/>
      <c r="P188" s="73"/>
      <c r="Q188" s="74"/>
      <c r="R188" s="161"/>
      <c r="S188" s="75"/>
      <c r="T188" s="76"/>
      <c r="AZ188" s="77"/>
      <c r="BA188" s="77"/>
      <c r="BB188" s="77"/>
      <c r="BC188" s="77"/>
      <c r="BD188" s="77"/>
      <c r="BE188" s="77"/>
      <c r="BF188" s="77"/>
      <c r="BG188" s="77"/>
    </row>
    <row r="189" spans="5:59" s="72" customFormat="1" ht="12.75" customHeight="1" x14ac:dyDescent="0.15">
      <c r="E189" s="73"/>
      <c r="F189" s="73"/>
      <c r="G189" s="73"/>
      <c r="H189" s="73"/>
      <c r="I189" s="73"/>
      <c r="J189" s="73"/>
      <c r="K189" s="73"/>
      <c r="L189" s="73"/>
      <c r="M189" s="73"/>
      <c r="N189" s="73"/>
      <c r="P189" s="73"/>
      <c r="Q189" s="74"/>
      <c r="R189" s="161"/>
      <c r="S189" s="75"/>
      <c r="T189" s="76"/>
      <c r="AZ189" s="77"/>
      <c r="BA189" s="77"/>
      <c r="BB189" s="77"/>
      <c r="BC189" s="77"/>
      <c r="BD189" s="77"/>
      <c r="BE189" s="77"/>
      <c r="BF189" s="77"/>
      <c r="BG189" s="77"/>
    </row>
    <row r="190" spans="5:59" s="72" customFormat="1" ht="12.75" customHeight="1" x14ac:dyDescent="0.15">
      <c r="E190" s="73"/>
      <c r="F190" s="73"/>
      <c r="G190" s="73"/>
      <c r="H190" s="73"/>
      <c r="I190" s="73"/>
      <c r="J190" s="73"/>
      <c r="K190" s="73"/>
      <c r="L190" s="73"/>
      <c r="M190" s="73"/>
      <c r="N190" s="73"/>
      <c r="P190" s="73"/>
      <c r="Q190" s="74"/>
      <c r="R190" s="161"/>
      <c r="S190" s="75"/>
      <c r="T190" s="76"/>
      <c r="AZ190" s="77"/>
      <c r="BA190" s="77"/>
      <c r="BB190" s="77"/>
      <c r="BC190" s="77"/>
      <c r="BD190" s="77"/>
      <c r="BE190" s="77"/>
      <c r="BF190" s="77"/>
      <c r="BG190" s="77"/>
    </row>
    <row r="191" spans="5:59" s="72" customFormat="1" ht="12.75" customHeight="1" x14ac:dyDescent="0.15">
      <c r="E191" s="73"/>
      <c r="F191" s="73"/>
      <c r="G191" s="73"/>
      <c r="H191" s="73"/>
      <c r="I191" s="73"/>
      <c r="J191" s="73"/>
      <c r="K191" s="73"/>
      <c r="L191" s="73"/>
      <c r="M191" s="73"/>
      <c r="N191" s="73"/>
      <c r="P191" s="73"/>
      <c r="Q191" s="74"/>
      <c r="R191" s="161"/>
      <c r="S191" s="75"/>
      <c r="T191" s="76"/>
      <c r="AZ191" s="77"/>
      <c r="BA191" s="77"/>
      <c r="BB191" s="77"/>
      <c r="BC191" s="77"/>
      <c r="BD191" s="77"/>
      <c r="BE191" s="77"/>
      <c r="BF191" s="77"/>
      <c r="BG191" s="77"/>
    </row>
    <row r="192" spans="5:59" s="72" customFormat="1" ht="12.75" customHeight="1" x14ac:dyDescent="0.15">
      <c r="E192" s="73"/>
      <c r="F192" s="73"/>
      <c r="G192" s="73"/>
      <c r="H192" s="73"/>
      <c r="I192" s="73"/>
      <c r="J192" s="73"/>
      <c r="K192" s="73"/>
      <c r="L192" s="73"/>
      <c r="M192" s="73"/>
      <c r="N192" s="73"/>
      <c r="P192" s="73"/>
      <c r="Q192" s="74"/>
      <c r="R192" s="161"/>
      <c r="S192" s="75"/>
      <c r="T192" s="76"/>
      <c r="AZ192" s="77"/>
      <c r="BA192" s="77"/>
      <c r="BB192" s="77"/>
      <c r="BC192" s="77"/>
      <c r="BD192" s="77"/>
      <c r="BE192" s="77"/>
      <c r="BF192" s="77"/>
      <c r="BG192" s="77"/>
    </row>
    <row r="193" spans="5:59" s="72" customFormat="1" ht="12.75" customHeight="1" x14ac:dyDescent="0.15">
      <c r="E193" s="73"/>
      <c r="F193" s="73"/>
      <c r="G193" s="73"/>
      <c r="H193" s="73"/>
      <c r="I193" s="73"/>
      <c r="J193" s="73"/>
      <c r="K193" s="73"/>
      <c r="L193" s="73"/>
      <c r="M193" s="73"/>
      <c r="N193" s="73"/>
      <c r="P193" s="73"/>
      <c r="Q193" s="74"/>
      <c r="R193" s="161"/>
      <c r="S193" s="75"/>
      <c r="T193" s="76"/>
      <c r="AZ193" s="77"/>
      <c r="BA193" s="77"/>
      <c r="BB193" s="77"/>
      <c r="BC193" s="77"/>
      <c r="BD193" s="77"/>
      <c r="BE193" s="77"/>
      <c r="BF193" s="77"/>
      <c r="BG193" s="77"/>
    </row>
    <row r="194" spans="5:59" s="72" customFormat="1" ht="12.75" customHeight="1" x14ac:dyDescent="0.15">
      <c r="E194" s="73"/>
      <c r="F194" s="73"/>
      <c r="G194" s="73"/>
      <c r="H194" s="73"/>
      <c r="I194" s="73"/>
      <c r="J194" s="73"/>
      <c r="K194" s="73"/>
      <c r="L194" s="73"/>
      <c r="M194" s="73"/>
      <c r="N194" s="73"/>
      <c r="P194" s="73"/>
      <c r="Q194" s="74"/>
      <c r="R194" s="161"/>
      <c r="S194" s="75"/>
      <c r="T194" s="76"/>
      <c r="AZ194" s="77"/>
      <c r="BA194" s="77"/>
      <c r="BB194" s="77"/>
      <c r="BC194" s="77"/>
      <c r="BD194" s="77"/>
      <c r="BE194" s="77"/>
      <c r="BF194" s="77"/>
      <c r="BG194" s="77"/>
    </row>
    <row r="195" spans="5:59" s="72" customFormat="1" ht="12.75" customHeight="1" x14ac:dyDescent="0.15">
      <c r="E195" s="73"/>
      <c r="F195" s="73"/>
      <c r="G195" s="73"/>
      <c r="H195" s="73"/>
      <c r="I195" s="73"/>
      <c r="J195" s="73"/>
      <c r="K195" s="73"/>
      <c r="L195" s="73"/>
      <c r="M195" s="73"/>
      <c r="N195" s="73"/>
      <c r="P195" s="73"/>
      <c r="Q195" s="74"/>
      <c r="R195" s="161"/>
      <c r="S195" s="75"/>
      <c r="T195" s="76"/>
      <c r="AZ195" s="77"/>
      <c r="BA195" s="77"/>
      <c r="BB195" s="77"/>
      <c r="BC195" s="77"/>
      <c r="BD195" s="77"/>
      <c r="BE195" s="77"/>
      <c r="BF195" s="77"/>
      <c r="BG195" s="77"/>
    </row>
    <row r="196" spans="5:59" s="72" customFormat="1" ht="12.75" customHeight="1" x14ac:dyDescent="0.15">
      <c r="E196" s="73"/>
      <c r="F196" s="73"/>
      <c r="G196" s="73"/>
      <c r="H196" s="73"/>
      <c r="I196" s="73"/>
      <c r="J196" s="73"/>
      <c r="K196" s="73"/>
      <c r="L196" s="73"/>
      <c r="M196" s="73"/>
      <c r="N196" s="73"/>
      <c r="P196" s="73"/>
      <c r="Q196" s="74"/>
      <c r="R196" s="161"/>
      <c r="S196" s="75"/>
      <c r="T196" s="76"/>
      <c r="AZ196" s="77"/>
      <c r="BA196" s="77"/>
      <c r="BB196" s="77"/>
      <c r="BC196" s="77"/>
      <c r="BD196" s="77"/>
      <c r="BE196" s="77"/>
      <c r="BF196" s="77"/>
      <c r="BG196" s="77"/>
    </row>
    <row r="197" spans="5:59" s="72" customFormat="1" ht="12.75" customHeight="1" x14ac:dyDescent="0.15">
      <c r="E197" s="73"/>
      <c r="F197" s="73"/>
      <c r="G197" s="73"/>
      <c r="H197" s="73"/>
      <c r="I197" s="73"/>
      <c r="J197" s="73"/>
      <c r="K197" s="73"/>
      <c r="L197" s="73"/>
      <c r="M197" s="73"/>
      <c r="N197" s="73"/>
      <c r="P197" s="73"/>
      <c r="Q197" s="74"/>
      <c r="R197" s="161"/>
      <c r="S197" s="75"/>
      <c r="T197" s="76"/>
      <c r="AZ197" s="77"/>
      <c r="BA197" s="77"/>
      <c r="BB197" s="77"/>
      <c r="BC197" s="77"/>
      <c r="BD197" s="77"/>
      <c r="BE197" s="77"/>
      <c r="BF197" s="77"/>
      <c r="BG197" s="77"/>
    </row>
    <row r="198" spans="5:59" s="72" customFormat="1" ht="12.75" customHeight="1" x14ac:dyDescent="0.15">
      <c r="E198" s="73"/>
      <c r="F198" s="73"/>
      <c r="G198" s="73"/>
      <c r="H198" s="73"/>
      <c r="I198" s="73"/>
      <c r="J198" s="73"/>
      <c r="K198" s="73"/>
      <c r="L198" s="73"/>
      <c r="M198" s="73"/>
      <c r="N198" s="73"/>
      <c r="P198" s="73"/>
      <c r="Q198" s="74"/>
      <c r="R198" s="161"/>
      <c r="S198" s="75"/>
      <c r="T198" s="76"/>
      <c r="AZ198" s="77"/>
      <c r="BA198" s="77"/>
      <c r="BB198" s="77"/>
      <c r="BC198" s="77"/>
      <c r="BD198" s="77"/>
      <c r="BE198" s="77"/>
      <c r="BF198" s="77"/>
      <c r="BG198" s="77"/>
    </row>
    <row r="199" spans="5:59" s="72" customFormat="1" ht="12.75" customHeight="1" x14ac:dyDescent="0.15">
      <c r="E199" s="73"/>
      <c r="F199" s="73"/>
      <c r="G199" s="73"/>
      <c r="H199" s="73"/>
      <c r="I199" s="73"/>
      <c r="J199" s="73"/>
      <c r="K199" s="73"/>
      <c r="L199" s="73"/>
      <c r="M199" s="73"/>
      <c r="N199" s="73"/>
      <c r="P199" s="73"/>
      <c r="Q199" s="74"/>
      <c r="R199" s="161"/>
      <c r="S199" s="75"/>
      <c r="T199" s="76"/>
      <c r="AZ199" s="77"/>
      <c r="BA199" s="77"/>
      <c r="BB199" s="77"/>
      <c r="BC199" s="77"/>
      <c r="BD199" s="77"/>
      <c r="BE199" s="77"/>
      <c r="BF199" s="77"/>
      <c r="BG199" s="77"/>
    </row>
    <row r="200" spans="5:59" s="72" customFormat="1" ht="12.75" customHeight="1" x14ac:dyDescent="0.15">
      <c r="E200" s="73"/>
      <c r="F200" s="73"/>
      <c r="G200" s="73"/>
      <c r="H200" s="73"/>
      <c r="I200" s="73"/>
      <c r="J200" s="73"/>
      <c r="K200" s="73"/>
      <c r="L200" s="73"/>
      <c r="M200" s="73"/>
      <c r="N200" s="73"/>
      <c r="P200" s="73"/>
      <c r="Q200" s="74"/>
      <c r="R200" s="161"/>
      <c r="S200" s="75"/>
      <c r="T200" s="76"/>
      <c r="AZ200" s="77"/>
      <c r="BA200" s="77"/>
      <c r="BB200" s="77"/>
      <c r="BC200" s="77"/>
      <c r="BD200" s="77"/>
      <c r="BE200" s="77"/>
      <c r="BF200" s="77"/>
      <c r="BG200" s="77"/>
    </row>
    <row r="201" spans="5:59" s="72" customFormat="1" ht="12.75" customHeight="1" x14ac:dyDescent="0.15">
      <c r="E201" s="73"/>
      <c r="F201" s="73"/>
      <c r="G201" s="73"/>
      <c r="H201" s="73"/>
      <c r="I201" s="73"/>
      <c r="J201" s="73"/>
      <c r="K201" s="73"/>
      <c r="L201" s="73"/>
      <c r="M201" s="73"/>
      <c r="N201" s="73"/>
      <c r="P201" s="73"/>
      <c r="Q201" s="74"/>
      <c r="R201" s="161"/>
      <c r="S201" s="75"/>
      <c r="T201" s="76"/>
      <c r="AZ201" s="77"/>
      <c r="BA201" s="77"/>
      <c r="BB201" s="77"/>
      <c r="BC201" s="77"/>
      <c r="BD201" s="77"/>
      <c r="BE201" s="77"/>
      <c r="BF201" s="77"/>
      <c r="BG201" s="77"/>
    </row>
    <row r="202" spans="5:59" s="72" customFormat="1" ht="12.75" customHeight="1" x14ac:dyDescent="0.15">
      <c r="E202" s="73"/>
      <c r="F202" s="73"/>
      <c r="G202" s="73"/>
      <c r="H202" s="73"/>
      <c r="I202" s="73"/>
      <c r="J202" s="73"/>
      <c r="K202" s="73"/>
      <c r="L202" s="73"/>
      <c r="M202" s="73"/>
      <c r="N202" s="73"/>
      <c r="P202" s="73"/>
      <c r="Q202" s="74"/>
      <c r="R202" s="161"/>
      <c r="S202" s="75"/>
      <c r="T202" s="76"/>
      <c r="AZ202" s="77"/>
      <c r="BA202" s="77"/>
      <c r="BB202" s="77"/>
      <c r="BC202" s="77"/>
      <c r="BD202" s="77"/>
      <c r="BE202" s="77"/>
      <c r="BF202" s="77"/>
      <c r="BG202" s="77"/>
    </row>
    <row r="203" spans="5:59" s="72" customFormat="1" ht="12.75" customHeight="1" x14ac:dyDescent="0.15">
      <c r="E203" s="73"/>
      <c r="F203" s="73"/>
      <c r="G203" s="73"/>
      <c r="H203" s="73"/>
      <c r="I203" s="73"/>
      <c r="J203" s="73"/>
      <c r="K203" s="73"/>
      <c r="L203" s="73"/>
      <c r="M203" s="73"/>
      <c r="N203" s="73"/>
      <c r="P203" s="73"/>
      <c r="Q203" s="74"/>
      <c r="R203" s="161"/>
      <c r="S203" s="75"/>
      <c r="T203" s="76"/>
      <c r="AZ203" s="77"/>
      <c r="BA203" s="77"/>
      <c r="BB203" s="77"/>
      <c r="BC203" s="77"/>
      <c r="BD203" s="77"/>
      <c r="BE203" s="77"/>
      <c r="BF203" s="77"/>
      <c r="BG203" s="77"/>
    </row>
    <row r="204" spans="5:59" s="72" customFormat="1" ht="12.75" customHeight="1" x14ac:dyDescent="0.15">
      <c r="E204" s="73"/>
      <c r="F204" s="73"/>
      <c r="G204" s="73"/>
      <c r="H204" s="73"/>
      <c r="I204" s="73"/>
      <c r="J204" s="73"/>
      <c r="K204" s="73"/>
      <c r="L204" s="73"/>
      <c r="M204" s="73"/>
      <c r="N204" s="73"/>
      <c r="P204" s="73"/>
      <c r="Q204" s="74"/>
      <c r="R204" s="161"/>
      <c r="S204" s="75"/>
      <c r="T204" s="76"/>
      <c r="AZ204" s="77"/>
      <c r="BA204" s="77"/>
      <c r="BB204" s="77"/>
      <c r="BC204" s="77"/>
      <c r="BD204" s="77"/>
      <c r="BE204" s="77"/>
      <c r="BF204" s="77"/>
      <c r="BG204" s="77"/>
    </row>
    <row r="205" spans="5:59" s="72" customFormat="1" ht="12.75" customHeight="1" x14ac:dyDescent="0.15">
      <c r="E205" s="73"/>
      <c r="F205" s="73"/>
      <c r="G205" s="73"/>
      <c r="H205" s="73"/>
      <c r="I205" s="73"/>
      <c r="J205" s="73"/>
      <c r="K205" s="73"/>
      <c r="L205" s="73"/>
      <c r="M205" s="73"/>
      <c r="N205" s="73"/>
      <c r="P205" s="73"/>
      <c r="Q205" s="74"/>
      <c r="R205" s="161"/>
      <c r="S205" s="75"/>
      <c r="T205" s="76"/>
      <c r="AZ205" s="77"/>
      <c r="BA205" s="77"/>
      <c r="BB205" s="77"/>
      <c r="BC205" s="77"/>
      <c r="BD205" s="77"/>
      <c r="BE205" s="77"/>
      <c r="BF205" s="77"/>
      <c r="BG205" s="77"/>
    </row>
    <row r="206" spans="5:59" s="72" customFormat="1" ht="12.75" customHeight="1" x14ac:dyDescent="0.15">
      <c r="E206" s="73"/>
      <c r="F206" s="73"/>
      <c r="G206" s="73"/>
      <c r="H206" s="73"/>
      <c r="I206" s="73"/>
      <c r="J206" s="73"/>
      <c r="K206" s="73"/>
      <c r="L206" s="73"/>
      <c r="M206" s="73"/>
      <c r="N206" s="73"/>
      <c r="P206" s="73"/>
      <c r="Q206" s="74"/>
      <c r="R206" s="161"/>
      <c r="S206" s="75"/>
      <c r="T206" s="76"/>
      <c r="AZ206" s="77"/>
      <c r="BA206" s="77"/>
      <c r="BB206" s="77"/>
      <c r="BC206" s="77"/>
      <c r="BD206" s="77"/>
      <c r="BE206" s="77"/>
      <c r="BF206" s="77"/>
      <c r="BG206" s="77"/>
    </row>
    <row r="207" spans="5:59" s="72" customFormat="1" ht="12.75" customHeight="1" x14ac:dyDescent="0.15">
      <c r="E207" s="73"/>
      <c r="F207" s="73"/>
      <c r="G207" s="73"/>
      <c r="H207" s="73"/>
      <c r="I207" s="73"/>
      <c r="J207" s="73"/>
      <c r="K207" s="73"/>
      <c r="L207" s="73"/>
      <c r="M207" s="73"/>
      <c r="N207" s="73"/>
      <c r="P207" s="73"/>
      <c r="Q207" s="74"/>
      <c r="R207" s="161"/>
      <c r="S207" s="75"/>
      <c r="T207" s="76"/>
      <c r="AZ207" s="77"/>
      <c r="BA207" s="77"/>
      <c r="BB207" s="77"/>
      <c r="BC207" s="77"/>
      <c r="BD207" s="77"/>
      <c r="BE207" s="77"/>
      <c r="BF207" s="77"/>
      <c r="BG207" s="77"/>
    </row>
    <row r="208" spans="5:59" s="72" customFormat="1" ht="12.75" customHeight="1" x14ac:dyDescent="0.15">
      <c r="E208" s="73"/>
      <c r="F208" s="73"/>
      <c r="G208" s="73"/>
      <c r="H208" s="73"/>
      <c r="I208" s="73"/>
      <c r="J208" s="73"/>
      <c r="K208" s="73"/>
      <c r="L208" s="73"/>
      <c r="M208" s="73"/>
      <c r="N208" s="73"/>
      <c r="P208" s="73"/>
      <c r="Q208" s="74"/>
      <c r="R208" s="161"/>
      <c r="S208" s="75"/>
      <c r="T208" s="76"/>
      <c r="AZ208" s="77"/>
      <c r="BA208" s="77"/>
      <c r="BB208" s="77"/>
      <c r="BC208" s="77"/>
      <c r="BD208" s="77"/>
      <c r="BE208" s="77"/>
      <c r="BF208" s="77"/>
      <c r="BG208" s="77"/>
    </row>
    <row r="209" spans="5:59" s="72" customFormat="1" ht="12.75" customHeight="1" x14ac:dyDescent="0.15">
      <c r="E209" s="73"/>
      <c r="F209" s="73"/>
      <c r="G209" s="73"/>
      <c r="H209" s="73"/>
      <c r="I209" s="73"/>
      <c r="J209" s="73"/>
      <c r="K209" s="73"/>
      <c r="L209" s="73"/>
      <c r="M209" s="73"/>
      <c r="N209" s="73"/>
      <c r="P209" s="73"/>
      <c r="Q209" s="74"/>
      <c r="R209" s="161"/>
      <c r="S209" s="75"/>
      <c r="T209" s="76"/>
      <c r="AZ209" s="77"/>
      <c r="BA209" s="77"/>
      <c r="BB209" s="77"/>
      <c r="BC209" s="77"/>
      <c r="BD209" s="77"/>
      <c r="BE209" s="77"/>
      <c r="BF209" s="77"/>
      <c r="BG209" s="77"/>
    </row>
    <row r="210" spans="5:59" s="72" customFormat="1" ht="12.75" customHeight="1" x14ac:dyDescent="0.15">
      <c r="E210" s="73"/>
      <c r="F210" s="73"/>
      <c r="G210" s="73"/>
      <c r="H210" s="73"/>
      <c r="I210" s="73"/>
      <c r="J210" s="73"/>
      <c r="K210" s="73"/>
      <c r="L210" s="73"/>
      <c r="M210" s="73"/>
      <c r="N210" s="73"/>
      <c r="P210" s="73"/>
      <c r="Q210" s="74"/>
      <c r="R210" s="161"/>
      <c r="S210" s="75"/>
      <c r="T210" s="76"/>
      <c r="AZ210" s="77"/>
      <c r="BA210" s="77"/>
      <c r="BB210" s="77"/>
      <c r="BC210" s="77"/>
      <c r="BD210" s="77"/>
      <c r="BE210" s="77"/>
      <c r="BF210" s="77"/>
      <c r="BG210" s="77"/>
    </row>
    <row r="211" spans="5:59" s="72" customFormat="1" ht="12.75" customHeight="1" x14ac:dyDescent="0.15">
      <c r="E211" s="73"/>
      <c r="F211" s="73"/>
      <c r="G211" s="73"/>
      <c r="H211" s="73"/>
      <c r="I211" s="73"/>
      <c r="J211" s="73"/>
      <c r="K211" s="73"/>
      <c r="L211" s="73"/>
      <c r="M211" s="73"/>
      <c r="N211" s="73"/>
      <c r="P211" s="73"/>
      <c r="Q211" s="74"/>
      <c r="R211" s="161"/>
      <c r="S211" s="75"/>
      <c r="T211" s="76"/>
      <c r="AZ211" s="77"/>
      <c r="BA211" s="77"/>
      <c r="BB211" s="77"/>
      <c r="BC211" s="77"/>
      <c r="BD211" s="77"/>
      <c r="BE211" s="77"/>
      <c r="BF211" s="77"/>
      <c r="BG211" s="77"/>
    </row>
    <row r="212" spans="5:59" s="72" customFormat="1" ht="12.75" customHeight="1" x14ac:dyDescent="0.15">
      <c r="E212" s="73"/>
      <c r="F212" s="73"/>
      <c r="G212" s="73"/>
      <c r="H212" s="73"/>
      <c r="I212" s="73"/>
      <c r="J212" s="73"/>
      <c r="K212" s="73"/>
      <c r="L212" s="73"/>
      <c r="M212" s="73"/>
      <c r="N212" s="73"/>
      <c r="P212" s="73"/>
      <c r="Q212" s="74"/>
      <c r="R212" s="161"/>
      <c r="S212" s="75"/>
      <c r="T212" s="76"/>
      <c r="AZ212" s="77"/>
      <c r="BA212" s="77"/>
      <c r="BB212" s="77"/>
      <c r="BC212" s="77"/>
      <c r="BD212" s="77"/>
      <c r="BE212" s="77"/>
      <c r="BF212" s="77"/>
      <c r="BG212" s="77"/>
    </row>
    <row r="213" spans="5:59" s="72" customFormat="1" ht="12.75" customHeight="1" x14ac:dyDescent="0.15">
      <c r="E213" s="73"/>
      <c r="F213" s="73"/>
      <c r="G213" s="73"/>
      <c r="H213" s="73"/>
      <c r="I213" s="73"/>
      <c r="J213" s="73"/>
      <c r="K213" s="73"/>
      <c r="L213" s="73"/>
      <c r="M213" s="73"/>
      <c r="N213" s="73"/>
      <c r="P213" s="73"/>
      <c r="Q213" s="74"/>
      <c r="R213" s="161"/>
      <c r="S213" s="75"/>
      <c r="T213" s="76"/>
      <c r="AZ213" s="77"/>
      <c r="BA213" s="77"/>
      <c r="BB213" s="77"/>
      <c r="BC213" s="77"/>
      <c r="BD213" s="77"/>
      <c r="BE213" s="77"/>
      <c r="BF213" s="77"/>
      <c r="BG213" s="77"/>
    </row>
    <row r="214" spans="5:59" s="72" customFormat="1" ht="12.75" customHeight="1" x14ac:dyDescent="0.15">
      <c r="E214" s="73"/>
      <c r="F214" s="73"/>
      <c r="G214" s="73"/>
      <c r="H214" s="73"/>
      <c r="I214" s="73"/>
      <c r="J214" s="73"/>
      <c r="K214" s="73"/>
      <c r="L214" s="73"/>
      <c r="M214" s="73"/>
      <c r="N214" s="73"/>
      <c r="P214" s="73"/>
      <c r="Q214" s="74"/>
      <c r="R214" s="161"/>
      <c r="S214" s="75"/>
      <c r="T214" s="76"/>
      <c r="AZ214" s="77"/>
      <c r="BA214" s="77"/>
      <c r="BB214" s="77"/>
      <c r="BC214" s="77"/>
      <c r="BD214" s="77"/>
      <c r="BE214" s="77"/>
      <c r="BF214" s="77"/>
      <c r="BG214" s="77"/>
    </row>
    <row r="215" spans="5:59" s="72" customFormat="1" ht="12.75" customHeight="1" x14ac:dyDescent="0.15">
      <c r="E215" s="73"/>
      <c r="F215" s="73"/>
      <c r="G215" s="73"/>
      <c r="H215" s="73"/>
      <c r="I215" s="73"/>
      <c r="J215" s="73"/>
      <c r="K215" s="73"/>
      <c r="L215" s="73"/>
      <c r="M215" s="73"/>
      <c r="N215" s="73"/>
      <c r="P215" s="73"/>
      <c r="Q215" s="74"/>
      <c r="R215" s="161"/>
      <c r="S215" s="75"/>
      <c r="T215" s="76"/>
      <c r="AZ215" s="77"/>
      <c r="BA215" s="77"/>
      <c r="BB215" s="77"/>
      <c r="BC215" s="77"/>
      <c r="BD215" s="77"/>
      <c r="BE215" s="77"/>
      <c r="BF215" s="77"/>
      <c r="BG215" s="77"/>
    </row>
    <row r="216" spans="5:59" s="72" customFormat="1" ht="12.75" customHeight="1" x14ac:dyDescent="0.15">
      <c r="E216" s="73"/>
      <c r="F216" s="73"/>
      <c r="G216" s="73"/>
      <c r="H216" s="73"/>
      <c r="I216" s="73"/>
      <c r="J216" s="73"/>
      <c r="K216" s="73"/>
      <c r="L216" s="73"/>
      <c r="M216" s="73"/>
      <c r="N216" s="73"/>
      <c r="P216" s="73"/>
      <c r="Q216" s="74"/>
      <c r="R216" s="161"/>
      <c r="S216" s="75"/>
      <c r="T216" s="76"/>
      <c r="AZ216" s="77"/>
      <c r="BA216" s="77"/>
      <c r="BB216" s="77"/>
      <c r="BC216" s="77"/>
      <c r="BD216" s="77"/>
      <c r="BE216" s="77"/>
      <c r="BF216" s="77"/>
      <c r="BG216" s="77"/>
    </row>
    <row r="217" spans="5:59" s="72" customFormat="1" ht="12.75" customHeight="1" x14ac:dyDescent="0.15">
      <c r="E217" s="73"/>
      <c r="F217" s="73"/>
      <c r="G217" s="73"/>
      <c r="H217" s="73"/>
      <c r="I217" s="73"/>
      <c r="J217" s="73"/>
      <c r="K217" s="73"/>
      <c r="L217" s="73"/>
      <c r="M217" s="73"/>
      <c r="N217" s="73"/>
      <c r="P217" s="73"/>
      <c r="Q217" s="74"/>
      <c r="R217" s="161"/>
      <c r="S217" s="75"/>
      <c r="T217" s="76"/>
      <c r="AZ217" s="77"/>
      <c r="BA217" s="77"/>
      <c r="BB217" s="77"/>
      <c r="BC217" s="77"/>
      <c r="BD217" s="77"/>
      <c r="BE217" s="77"/>
      <c r="BF217" s="77"/>
      <c r="BG217" s="77"/>
    </row>
    <row r="218" spans="5:59" s="72" customFormat="1" ht="12.75" customHeight="1" x14ac:dyDescent="0.15">
      <c r="E218" s="73"/>
      <c r="F218" s="73"/>
      <c r="G218" s="73"/>
      <c r="H218" s="73"/>
      <c r="I218" s="73"/>
      <c r="J218" s="73"/>
      <c r="K218" s="73"/>
      <c r="L218" s="73"/>
      <c r="M218" s="73"/>
      <c r="N218" s="73"/>
      <c r="P218" s="73"/>
      <c r="Q218" s="74"/>
      <c r="R218" s="161"/>
      <c r="S218" s="75"/>
      <c r="T218" s="76"/>
      <c r="AZ218" s="77"/>
      <c r="BA218" s="77"/>
      <c r="BB218" s="77"/>
      <c r="BC218" s="77"/>
      <c r="BD218" s="77"/>
      <c r="BE218" s="77"/>
      <c r="BF218" s="77"/>
      <c r="BG218" s="77"/>
    </row>
    <row r="219" spans="5:59" s="72" customFormat="1" ht="12.75" customHeight="1" x14ac:dyDescent="0.15">
      <c r="E219" s="73"/>
      <c r="F219" s="73"/>
      <c r="G219" s="73"/>
      <c r="H219" s="73"/>
      <c r="I219" s="73"/>
      <c r="J219" s="73"/>
      <c r="K219" s="73"/>
      <c r="L219" s="73"/>
      <c r="M219" s="73"/>
      <c r="N219" s="73"/>
      <c r="P219" s="73"/>
      <c r="Q219" s="74"/>
      <c r="R219" s="161"/>
      <c r="S219" s="75"/>
      <c r="T219" s="76"/>
      <c r="AZ219" s="77"/>
      <c r="BA219" s="77"/>
      <c r="BB219" s="77"/>
      <c r="BC219" s="77"/>
      <c r="BD219" s="77"/>
      <c r="BE219" s="77"/>
      <c r="BF219" s="77"/>
      <c r="BG219" s="77"/>
    </row>
    <row r="220" spans="5:59" s="72" customFormat="1" ht="12.75" customHeight="1" x14ac:dyDescent="0.15">
      <c r="E220" s="73"/>
      <c r="F220" s="73"/>
      <c r="G220" s="73"/>
      <c r="H220" s="73"/>
      <c r="I220" s="73"/>
      <c r="J220" s="73"/>
      <c r="K220" s="73"/>
      <c r="L220" s="73"/>
      <c r="M220" s="73"/>
      <c r="N220" s="73"/>
      <c r="P220" s="73"/>
      <c r="Q220" s="74"/>
      <c r="R220" s="161"/>
      <c r="S220" s="75"/>
      <c r="T220" s="76"/>
      <c r="AZ220" s="77"/>
      <c r="BA220" s="77"/>
      <c r="BB220" s="77"/>
      <c r="BC220" s="77"/>
      <c r="BD220" s="77"/>
      <c r="BE220" s="77"/>
      <c r="BF220" s="77"/>
      <c r="BG220" s="77"/>
    </row>
    <row r="221" spans="5:59" s="72" customFormat="1" ht="12.75" customHeight="1" x14ac:dyDescent="0.15">
      <c r="E221" s="73"/>
      <c r="F221" s="73"/>
      <c r="G221" s="73"/>
      <c r="H221" s="73"/>
      <c r="I221" s="73"/>
      <c r="J221" s="73"/>
      <c r="K221" s="73"/>
      <c r="L221" s="73"/>
      <c r="M221" s="73"/>
      <c r="N221" s="73"/>
      <c r="P221" s="73"/>
      <c r="Q221" s="74"/>
      <c r="R221" s="161"/>
      <c r="S221" s="75"/>
      <c r="T221" s="76"/>
      <c r="AZ221" s="77"/>
      <c r="BA221" s="77"/>
      <c r="BB221" s="77"/>
      <c r="BC221" s="77"/>
      <c r="BD221" s="77"/>
      <c r="BE221" s="77"/>
      <c r="BF221" s="77"/>
      <c r="BG221" s="77"/>
    </row>
    <row r="222" spans="5:59" s="72" customFormat="1" ht="12.75" customHeight="1" x14ac:dyDescent="0.15">
      <c r="E222" s="73"/>
      <c r="F222" s="73"/>
      <c r="G222" s="73"/>
      <c r="H222" s="73"/>
      <c r="I222" s="73"/>
      <c r="J222" s="73"/>
      <c r="K222" s="73"/>
      <c r="L222" s="73"/>
      <c r="M222" s="73"/>
      <c r="N222" s="73"/>
      <c r="P222" s="73"/>
      <c r="Q222" s="74"/>
      <c r="R222" s="161"/>
      <c r="S222" s="75"/>
      <c r="T222" s="76"/>
      <c r="AZ222" s="77"/>
      <c r="BA222" s="77"/>
      <c r="BB222" s="77"/>
      <c r="BC222" s="77"/>
      <c r="BD222" s="77"/>
      <c r="BE222" s="77"/>
      <c r="BF222" s="77"/>
      <c r="BG222" s="77"/>
    </row>
    <row r="223" spans="5:59" s="72" customFormat="1" ht="12.75" customHeight="1" x14ac:dyDescent="0.15">
      <c r="E223" s="73"/>
      <c r="F223" s="73"/>
      <c r="G223" s="73"/>
      <c r="H223" s="73"/>
      <c r="I223" s="73"/>
      <c r="J223" s="73"/>
      <c r="K223" s="73"/>
      <c r="L223" s="73"/>
      <c r="M223" s="73"/>
      <c r="N223" s="73"/>
      <c r="P223" s="73"/>
      <c r="Q223" s="74"/>
      <c r="R223" s="161"/>
      <c r="S223" s="75"/>
      <c r="T223" s="76"/>
      <c r="AZ223" s="77"/>
      <c r="BA223" s="77"/>
      <c r="BB223" s="77"/>
      <c r="BC223" s="77"/>
      <c r="BD223" s="77"/>
      <c r="BE223" s="77"/>
      <c r="BF223" s="77"/>
      <c r="BG223" s="77"/>
    </row>
    <row r="224" spans="5:59" s="72" customFormat="1" ht="12.75" customHeight="1" x14ac:dyDescent="0.15">
      <c r="E224" s="73"/>
      <c r="F224" s="73"/>
      <c r="G224" s="73"/>
      <c r="H224" s="73"/>
      <c r="I224" s="73"/>
      <c r="J224" s="73"/>
      <c r="K224" s="73"/>
      <c r="L224" s="73"/>
      <c r="M224" s="73"/>
      <c r="N224" s="73"/>
      <c r="P224" s="73"/>
      <c r="Q224" s="74"/>
      <c r="R224" s="161"/>
      <c r="S224" s="75"/>
      <c r="T224" s="76"/>
      <c r="AZ224" s="77"/>
      <c r="BA224" s="77"/>
      <c r="BB224" s="77"/>
      <c r="BC224" s="77"/>
      <c r="BD224" s="77"/>
      <c r="BE224" s="77"/>
      <c r="BF224" s="77"/>
      <c r="BG224" s="77"/>
    </row>
    <row r="225" spans="5:59" s="72" customFormat="1" ht="12.75" customHeight="1" x14ac:dyDescent="0.15">
      <c r="E225" s="73"/>
      <c r="F225" s="73"/>
      <c r="G225" s="73"/>
      <c r="H225" s="73"/>
      <c r="I225" s="73"/>
      <c r="J225" s="73"/>
      <c r="K225" s="73"/>
      <c r="L225" s="73"/>
      <c r="M225" s="73"/>
      <c r="N225" s="73"/>
      <c r="P225" s="73"/>
      <c r="Q225" s="74"/>
      <c r="R225" s="161"/>
      <c r="S225" s="75"/>
      <c r="T225" s="76"/>
      <c r="AZ225" s="77"/>
      <c r="BA225" s="77"/>
      <c r="BB225" s="77"/>
      <c r="BC225" s="77"/>
      <c r="BD225" s="77"/>
      <c r="BE225" s="77"/>
      <c r="BF225" s="77"/>
      <c r="BG225" s="77"/>
    </row>
    <row r="226" spans="5:59" s="72" customFormat="1" ht="12.75" customHeight="1" x14ac:dyDescent="0.15">
      <c r="E226" s="73"/>
      <c r="F226" s="73"/>
      <c r="G226" s="73"/>
      <c r="H226" s="73"/>
      <c r="I226" s="73"/>
      <c r="J226" s="73"/>
      <c r="K226" s="73"/>
      <c r="L226" s="73"/>
      <c r="M226" s="73"/>
      <c r="N226" s="73"/>
      <c r="P226" s="73"/>
      <c r="Q226" s="74"/>
      <c r="R226" s="161"/>
      <c r="S226" s="75"/>
      <c r="T226" s="76"/>
      <c r="AZ226" s="77"/>
      <c r="BA226" s="77"/>
      <c r="BB226" s="77"/>
      <c r="BC226" s="77"/>
      <c r="BD226" s="77"/>
      <c r="BE226" s="77"/>
      <c r="BF226" s="77"/>
      <c r="BG226" s="77"/>
    </row>
    <row r="227" spans="5:59" s="72" customFormat="1" ht="12.75" customHeight="1" x14ac:dyDescent="0.15">
      <c r="E227" s="73"/>
      <c r="F227" s="73"/>
      <c r="G227" s="73"/>
      <c r="H227" s="73"/>
      <c r="I227" s="73"/>
      <c r="J227" s="73"/>
      <c r="K227" s="73"/>
      <c r="L227" s="73"/>
      <c r="M227" s="73"/>
      <c r="N227" s="73"/>
      <c r="P227" s="73"/>
      <c r="Q227" s="74"/>
      <c r="R227" s="161"/>
      <c r="S227" s="75"/>
      <c r="T227" s="76"/>
      <c r="AZ227" s="77"/>
      <c r="BA227" s="77"/>
      <c r="BB227" s="77"/>
      <c r="BC227" s="77"/>
      <c r="BD227" s="77"/>
      <c r="BE227" s="77"/>
      <c r="BF227" s="77"/>
      <c r="BG227" s="77"/>
    </row>
    <row r="228" spans="5:59" s="72" customFormat="1" ht="12.75" customHeight="1" x14ac:dyDescent="0.15">
      <c r="E228" s="73"/>
      <c r="F228" s="73"/>
      <c r="G228" s="73"/>
      <c r="H228" s="73"/>
      <c r="I228" s="73"/>
      <c r="J228" s="73"/>
      <c r="K228" s="73"/>
      <c r="L228" s="73"/>
      <c r="M228" s="73"/>
      <c r="N228" s="73"/>
      <c r="P228" s="73"/>
      <c r="Q228" s="74"/>
      <c r="R228" s="161"/>
      <c r="S228" s="75"/>
      <c r="T228" s="76"/>
      <c r="AZ228" s="77"/>
      <c r="BA228" s="77"/>
      <c r="BB228" s="77"/>
      <c r="BC228" s="77"/>
      <c r="BD228" s="77"/>
      <c r="BE228" s="77"/>
      <c r="BF228" s="77"/>
      <c r="BG228" s="77"/>
    </row>
    <row r="229" spans="5:59" s="72" customFormat="1" ht="12.75" customHeight="1" x14ac:dyDescent="0.15">
      <c r="E229" s="73"/>
      <c r="F229" s="73"/>
      <c r="G229" s="73"/>
      <c r="H229" s="73"/>
      <c r="I229" s="73"/>
      <c r="J229" s="73"/>
      <c r="K229" s="73"/>
      <c r="L229" s="73"/>
      <c r="M229" s="73"/>
      <c r="N229" s="73"/>
      <c r="P229" s="73"/>
      <c r="Q229" s="74"/>
      <c r="R229" s="161"/>
      <c r="S229" s="75"/>
      <c r="T229" s="76"/>
      <c r="AZ229" s="77"/>
      <c r="BA229" s="77"/>
      <c r="BB229" s="77"/>
      <c r="BC229" s="77"/>
      <c r="BD229" s="77"/>
      <c r="BE229" s="77"/>
      <c r="BF229" s="77"/>
      <c r="BG229" s="77"/>
    </row>
    <row r="230" spans="5:59" s="72" customFormat="1" ht="12.75" customHeight="1" x14ac:dyDescent="0.15">
      <c r="E230" s="73"/>
      <c r="F230" s="73"/>
      <c r="G230" s="73"/>
      <c r="H230" s="73"/>
      <c r="I230" s="73"/>
      <c r="J230" s="73"/>
      <c r="K230" s="73"/>
      <c r="L230" s="73"/>
      <c r="M230" s="73"/>
      <c r="N230" s="73"/>
      <c r="P230" s="73"/>
      <c r="Q230" s="74"/>
      <c r="R230" s="161"/>
      <c r="S230" s="75"/>
      <c r="T230" s="76"/>
      <c r="AZ230" s="77"/>
      <c r="BA230" s="77"/>
      <c r="BB230" s="77"/>
      <c r="BC230" s="77"/>
      <c r="BD230" s="77"/>
      <c r="BE230" s="77"/>
      <c r="BF230" s="77"/>
      <c r="BG230" s="77"/>
    </row>
    <row r="231" spans="5:59" s="72" customFormat="1" ht="12.75" customHeight="1" x14ac:dyDescent="0.15">
      <c r="E231" s="73"/>
      <c r="F231" s="73"/>
      <c r="G231" s="73"/>
      <c r="H231" s="73"/>
      <c r="I231" s="73"/>
      <c r="J231" s="73"/>
      <c r="K231" s="73"/>
      <c r="L231" s="73"/>
      <c r="M231" s="73"/>
      <c r="N231" s="73"/>
      <c r="P231" s="73"/>
      <c r="Q231" s="74"/>
      <c r="R231" s="161"/>
      <c r="S231" s="75"/>
      <c r="T231" s="76"/>
      <c r="AZ231" s="77"/>
      <c r="BA231" s="77"/>
      <c r="BB231" s="77"/>
      <c r="BC231" s="77"/>
      <c r="BD231" s="77"/>
      <c r="BE231" s="77"/>
      <c r="BF231" s="77"/>
      <c r="BG231" s="77"/>
    </row>
    <row r="232" spans="5:59" s="72" customFormat="1" ht="12.75" customHeight="1" x14ac:dyDescent="0.15">
      <c r="E232" s="73"/>
      <c r="F232" s="73"/>
      <c r="G232" s="73"/>
      <c r="H232" s="73"/>
      <c r="I232" s="73"/>
      <c r="J232" s="73"/>
      <c r="K232" s="73"/>
      <c r="L232" s="73"/>
      <c r="M232" s="73"/>
      <c r="N232" s="73"/>
      <c r="P232" s="73"/>
      <c r="Q232" s="74"/>
      <c r="R232" s="161"/>
      <c r="S232" s="75"/>
      <c r="T232" s="76"/>
      <c r="AZ232" s="77"/>
      <c r="BA232" s="77"/>
      <c r="BB232" s="77"/>
      <c r="BC232" s="77"/>
      <c r="BD232" s="77"/>
      <c r="BE232" s="77"/>
      <c r="BF232" s="77"/>
      <c r="BG232" s="77"/>
    </row>
    <row r="233" spans="5:59" s="72" customFormat="1" ht="12.75" customHeight="1" x14ac:dyDescent="0.15">
      <c r="E233" s="73"/>
      <c r="F233" s="73"/>
      <c r="G233" s="73"/>
      <c r="H233" s="73"/>
      <c r="I233" s="73"/>
      <c r="J233" s="73"/>
      <c r="K233" s="73"/>
      <c r="L233" s="73"/>
      <c r="M233" s="73"/>
      <c r="N233" s="73"/>
      <c r="P233" s="73"/>
      <c r="Q233" s="74"/>
      <c r="R233" s="161"/>
      <c r="S233" s="75"/>
      <c r="T233" s="76"/>
      <c r="AZ233" s="77"/>
      <c r="BA233" s="77"/>
      <c r="BB233" s="77"/>
      <c r="BC233" s="77"/>
      <c r="BD233" s="77"/>
      <c r="BE233" s="77"/>
      <c r="BF233" s="77"/>
      <c r="BG233" s="77"/>
    </row>
    <row r="234" spans="5:59" s="72" customFormat="1" ht="12.75" customHeight="1" x14ac:dyDescent="0.15">
      <c r="E234" s="73"/>
      <c r="F234" s="73"/>
      <c r="G234" s="73"/>
      <c r="H234" s="73"/>
      <c r="I234" s="73"/>
      <c r="J234" s="73"/>
      <c r="K234" s="73"/>
      <c r="L234" s="73"/>
      <c r="M234" s="73"/>
      <c r="N234" s="73"/>
      <c r="P234" s="73"/>
      <c r="Q234" s="74"/>
      <c r="R234" s="161"/>
      <c r="S234" s="75"/>
      <c r="T234" s="76"/>
      <c r="AZ234" s="77"/>
      <c r="BA234" s="77"/>
      <c r="BB234" s="77"/>
      <c r="BC234" s="77"/>
      <c r="BD234" s="77"/>
      <c r="BE234" s="77"/>
      <c r="BF234" s="77"/>
      <c r="BG234" s="77"/>
    </row>
    <row r="235" spans="5:59" s="72" customFormat="1" ht="12.75" customHeight="1" x14ac:dyDescent="0.15">
      <c r="E235" s="73"/>
      <c r="F235" s="73"/>
      <c r="G235" s="73"/>
      <c r="H235" s="73"/>
      <c r="I235" s="73"/>
      <c r="J235" s="73"/>
      <c r="K235" s="73"/>
      <c r="L235" s="73"/>
      <c r="M235" s="73"/>
      <c r="N235" s="73"/>
      <c r="P235" s="73"/>
      <c r="Q235" s="74"/>
      <c r="R235" s="161"/>
      <c r="S235" s="75"/>
      <c r="T235" s="76"/>
      <c r="AZ235" s="77"/>
      <c r="BA235" s="77"/>
      <c r="BB235" s="77"/>
      <c r="BC235" s="77"/>
      <c r="BD235" s="77"/>
      <c r="BE235" s="77"/>
      <c r="BF235" s="77"/>
      <c r="BG235" s="77"/>
    </row>
    <row r="236" spans="5:59" s="72" customFormat="1" ht="12.75" customHeight="1" x14ac:dyDescent="0.15">
      <c r="E236" s="73"/>
      <c r="F236" s="73"/>
      <c r="G236" s="73"/>
      <c r="H236" s="73"/>
      <c r="I236" s="73"/>
      <c r="J236" s="73"/>
      <c r="K236" s="73"/>
      <c r="L236" s="73"/>
      <c r="M236" s="73"/>
      <c r="N236" s="73"/>
      <c r="P236" s="73"/>
      <c r="Q236" s="74"/>
      <c r="R236" s="161"/>
      <c r="S236" s="75"/>
      <c r="T236" s="76"/>
      <c r="AZ236" s="77"/>
      <c r="BA236" s="77"/>
      <c r="BB236" s="77"/>
      <c r="BC236" s="77"/>
      <c r="BD236" s="77"/>
      <c r="BE236" s="77"/>
      <c r="BF236" s="77"/>
      <c r="BG236" s="77"/>
    </row>
    <row r="237" spans="5:59" s="72" customFormat="1" ht="12.75" customHeight="1" x14ac:dyDescent="0.15">
      <c r="E237" s="73"/>
      <c r="F237" s="73"/>
      <c r="G237" s="73"/>
      <c r="H237" s="73"/>
      <c r="I237" s="73"/>
      <c r="J237" s="73"/>
      <c r="K237" s="73"/>
      <c r="L237" s="73"/>
      <c r="M237" s="73"/>
      <c r="N237" s="73"/>
      <c r="P237" s="73"/>
      <c r="Q237" s="74"/>
      <c r="R237" s="161"/>
      <c r="S237" s="75"/>
      <c r="T237" s="76"/>
      <c r="AZ237" s="77"/>
      <c r="BA237" s="77"/>
      <c r="BB237" s="77"/>
      <c r="BC237" s="77"/>
      <c r="BD237" s="77"/>
      <c r="BE237" s="77"/>
      <c r="BF237" s="77"/>
      <c r="BG237" s="77"/>
    </row>
    <row r="238" spans="5:59" s="72" customFormat="1" ht="12.75" customHeight="1" x14ac:dyDescent="0.15">
      <c r="E238" s="73"/>
      <c r="F238" s="73"/>
      <c r="G238" s="73"/>
      <c r="H238" s="73"/>
      <c r="I238" s="73"/>
      <c r="J238" s="73"/>
      <c r="K238" s="73"/>
      <c r="L238" s="73"/>
      <c r="M238" s="73"/>
      <c r="N238" s="73"/>
      <c r="P238" s="73"/>
      <c r="Q238" s="74"/>
      <c r="R238" s="161"/>
      <c r="S238" s="75"/>
      <c r="T238" s="76"/>
      <c r="AZ238" s="77"/>
      <c r="BA238" s="77"/>
      <c r="BB238" s="77"/>
      <c r="BC238" s="77"/>
      <c r="BD238" s="77"/>
      <c r="BE238" s="77"/>
      <c r="BF238" s="77"/>
      <c r="BG238" s="77"/>
    </row>
    <row r="239" spans="5:59" s="72" customFormat="1" ht="12.75" customHeight="1" x14ac:dyDescent="0.15">
      <c r="E239" s="73"/>
      <c r="F239" s="73"/>
      <c r="G239" s="73"/>
      <c r="H239" s="73"/>
      <c r="I239" s="73"/>
      <c r="J239" s="73"/>
      <c r="K239" s="73"/>
      <c r="L239" s="73"/>
      <c r="M239" s="73"/>
      <c r="N239" s="73"/>
      <c r="P239" s="73"/>
      <c r="Q239" s="74"/>
      <c r="R239" s="161"/>
      <c r="S239" s="75"/>
      <c r="T239" s="76"/>
      <c r="AZ239" s="77"/>
      <c r="BA239" s="77"/>
      <c r="BB239" s="77"/>
      <c r="BC239" s="77"/>
      <c r="BD239" s="77"/>
      <c r="BE239" s="77"/>
      <c r="BF239" s="77"/>
      <c r="BG239" s="77"/>
    </row>
    <row r="240" spans="5:59" s="72" customFormat="1" ht="12.75" customHeight="1" x14ac:dyDescent="0.15">
      <c r="E240" s="73"/>
      <c r="F240" s="73"/>
      <c r="G240" s="73"/>
      <c r="H240" s="73"/>
      <c r="I240" s="73"/>
      <c r="J240" s="73"/>
      <c r="K240" s="73"/>
      <c r="L240" s="73"/>
      <c r="M240" s="73"/>
      <c r="N240" s="73"/>
      <c r="P240" s="73"/>
      <c r="Q240" s="74"/>
      <c r="R240" s="161"/>
      <c r="S240" s="75"/>
      <c r="T240" s="76"/>
      <c r="AZ240" s="77"/>
      <c r="BA240" s="77"/>
      <c r="BB240" s="77"/>
      <c r="BC240" s="77"/>
      <c r="BD240" s="77"/>
      <c r="BE240" s="77"/>
      <c r="BF240" s="77"/>
      <c r="BG240" s="77"/>
    </row>
    <row r="241" spans="5:59" s="72" customFormat="1" ht="12.75" customHeight="1" x14ac:dyDescent="0.15">
      <c r="E241" s="73"/>
      <c r="F241" s="73"/>
      <c r="G241" s="73"/>
      <c r="H241" s="73"/>
      <c r="I241" s="73"/>
      <c r="J241" s="73"/>
      <c r="K241" s="73"/>
      <c r="L241" s="73"/>
      <c r="M241" s="73"/>
      <c r="N241" s="73"/>
      <c r="P241" s="73"/>
      <c r="Q241" s="74"/>
      <c r="R241" s="161"/>
      <c r="S241" s="75"/>
      <c r="T241" s="76"/>
      <c r="AZ241" s="77"/>
      <c r="BA241" s="77"/>
      <c r="BB241" s="77"/>
      <c r="BC241" s="77"/>
      <c r="BD241" s="77"/>
      <c r="BE241" s="77"/>
      <c r="BF241" s="77"/>
      <c r="BG241" s="77"/>
    </row>
    <row r="242" spans="5:59" s="72" customFormat="1" ht="12.75" customHeight="1" x14ac:dyDescent="0.15">
      <c r="E242" s="73"/>
      <c r="F242" s="73"/>
      <c r="G242" s="73"/>
      <c r="H242" s="73"/>
      <c r="I242" s="73"/>
      <c r="J242" s="73"/>
      <c r="K242" s="73"/>
      <c r="L242" s="73"/>
      <c r="M242" s="73"/>
      <c r="N242" s="73"/>
      <c r="P242" s="73"/>
      <c r="Q242" s="74"/>
      <c r="R242" s="161"/>
      <c r="S242" s="75"/>
      <c r="T242" s="76"/>
      <c r="AZ242" s="77"/>
      <c r="BA242" s="77"/>
      <c r="BB242" s="77"/>
      <c r="BC242" s="77"/>
      <c r="BD242" s="77"/>
      <c r="BE242" s="77"/>
      <c r="BF242" s="77"/>
      <c r="BG242" s="77"/>
    </row>
    <row r="243" spans="5:59" s="72" customFormat="1" ht="12.75" customHeight="1" x14ac:dyDescent="0.15">
      <c r="E243" s="73"/>
      <c r="F243" s="73"/>
      <c r="G243" s="73"/>
      <c r="H243" s="73"/>
      <c r="I243" s="73"/>
      <c r="J243" s="73"/>
      <c r="K243" s="73"/>
      <c r="L243" s="73"/>
      <c r="M243" s="73"/>
      <c r="N243" s="73"/>
      <c r="P243" s="73"/>
      <c r="Q243" s="74"/>
      <c r="R243" s="161"/>
      <c r="S243" s="75"/>
      <c r="T243" s="76"/>
      <c r="AZ243" s="77"/>
      <c r="BA243" s="77"/>
      <c r="BB243" s="77"/>
      <c r="BC243" s="77"/>
      <c r="BD243" s="77"/>
      <c r="BE243" s="77"/>
      <c r="BF243" s="77"/>
      <c r="BG243" s="77"/>
    </row>
    <row r="244" spans="5:59" s="72" customFormat="1" ht="12.75" customHeight="1" x14ac:dyDescent="0.15">
      <c r="E244" s="73"/>
      <c r="F244" s="73"/>
      <c r="G244" s="73"/>
      <c r="H244" s="73"/>
      <c r="I244" s="73"/>
      <c r="J244" s="73"/>
      <c r="K244" s="73"/>
      <c r="L244" s="73"/>
      <c r="M244" s="73"/>
      <c r="N244" s="73"/>
      <c r="P244" s="73"/>
      <c r="Q244" s="74"/>
      <c r="R244" s="161"/>
      <c r="S244" s="75"/>
      <c r="T244" s="76"/>
      <c r="AZ244" s="77"/>
      <c r="BA244" s="77"/>
      <c r="BB244" s="77"/>
      <c r="BC244" s="77"/>
      <c r="BD244" s="77"/>
      <c r="BE244" s="77"/>
      <c r="BF244" s="77"/>
      <c r="BG244" s="77"/>
    </row>
    <row r="245" spans="5:59" s="72" customFormat="1" ht="12.75" customHeight="1" x14ac:dyDescent="0.15">
      <c r="E245" s="73"/>
      <c r="F245" s="73"/>
      <c r="G245" s="73"/>
      <c r="H245" s="73"/>
      <c r="I245" s="73"/>
      <c r="J245" s="73"/>
      <c r="K245" s="73"/>
      <c r="L245" s="73"/>
      <c r="M245" s="73"/>
      <c r="N245" s="73"/>
      <c r="P245" s="73"/>
      <c r="Q245" s="74"/>
      <c r="R245" s="161"/>
      <c r="S245" s="75"/>
      <c r="T245" s="76"/>
      <c r="AZ245" s="77"/>
      <c r="BA245" s="77"/>
      <c r="BB245" s="77"/>
      <c r="BC245" s="77"/>
      <c r="BD245" s="77"/>
      <c r="BE245" s="77"/>
      <c r="BF245" s="77"/>
      <c r="BG245" s="77"/>
    </row>
    <row r="246" spans="5:59" s="72" customFormat="1" ht="12.75" customHeight="1" x14ac:dyDescent="0.15">
      <c r="E246" s="73"/>
      <c r="F246" s="73"/>
      <c r="G246" s="73"/>
      <c r="H246" s="73"/>
      <c r="I246" s="73"/>
      <c r="J246" s="73"/>
      <c r="K246" s="73"/>
      <c r="L246" s="73"/>
      <c r="M246" s="73"/>
      <c r="N246" s="73"/>
      <c r="P246" s="73"/>
      <c r="Q246" s="74"/>
      <c r="R246" s="161"/>
      <c r="S246" s="75"/>
      <c r="T246" s="76"/>
      <c r="AZ246" s="77"/>
      <c r="BA246" s="77"/>
      <c r="BB246" s="77"/>
      <c r="BC246" s="77"/>
      <c r="BD246" s="77"/>
      <c r="BE246" s="77"/>
      <c r="BF246" s="77"/>
      <c r="BG246" s="77"/>
    </row>
    <row r="247" spans="5:59" s="72" customFormat="1" ht="12.75" customHeight="1" x14ac:dyDescent="0.15">
      <c r="E247" s="73"/>
      <c r="F247" s="73"/>
      <c r="G247" s="73"/>
      <c r="H247" s="73"/>
      <c r="I247" s="73"/>
      <c r="J247" s="73"/>
      <c r="K247" s="73"/>
      <c r="L247" s="73"/>
      <c r="M247" s="73"/>
      <c r="N247" s="73"/>
      <c r="P247" s="73"/>
      <c r="Q247" s="74"/>
      <c r="R247" s="161"/>
      <c r="S247" s="75"/>
      <c r="T247" s="76"/>
      <c r="AZ247" s="77"/>
      <c r="BA247" s="77"/>
      <c r="BB247" s="77"/>
      <c r="BC247" s="77"/>
      <c r="BD247" s="77"/>
      <c r="BE247" s="77"/>
      <c r="BF247" s="77"/>
      <c r="BG247" s="77"/>
    </row>
    <row r="248" spans="5:59" s="72" customFormat="1" ht="12.75" customHeight="1" x14ac:dyDescent="0.15">
      <c r="E248" s="73"/>
      <c r="F248" s="73"/>
      <c r="G248" s="73"/>
      <c r="H248" s="73"/>
      <c r="I248" s="73"/>
      <c r="J248" s="73"/>
      <c r="K248" s="73"/>
      <c r="L248" s="73"/>
      <c r="M248" s="73"/>
      <c r="N248" s="73"/>
      <c r="P248" s="73"/>
      <c r="Q248" s="74"/>
      <c r="R248" s="161"/>
      <c r="S248" s="75"/>
      <c r="T248" s="76"/>
      <c r="AZ248" s="77"/>
      <c r="BA248" s="77"/>
      <c r="BB248" s="77"/>
      <c r="BC248" s="77"/>
      <c r="BD248" s="77"/>
      <c r="BE248" s="77"/>
      <c r="BF248" s="77"/>
      <c r="BG248" s="77"/>
    </row>
    <row r="249" spans="5:59" s="72" customFormat="1" ht="12.75" customHeight="1" x14ac:dyDescent="0.15">
      <c r="E249" s="73"/>
      <c r="F249" s="73"/>
      <c r="G249" s="73"/>
      <c r="H249" s="73"/>
      <c r="I249" s="73"/>
      <c r="J249" s="73"/>
      <c r="K249" s="73"/>
      <c r="L249" s="73"/>
      <c r="M249" s="73"/>
      <c r="N249" s="73"/>
      <c r="P249" s="73"/>
      <c r="Q249" s="74"/>
      <c r="R249" s="161"/>
      <c r="S249" s="75"/>
      <c r="T249" s="76"/>
      <c r="AZ249" s="77"/>
      <c r="BA249" s="77"/>
      <c r="BB249" s="77"/>
      <c r="BC249" s="77"/>
      <c r="BD249" s="77"/>
      <c r="BE249" s="77"/>
      <c r="BF249" s="77"/>
      <c r="BG249" s="77"/>
    </row>
    <row r="250" spans="5:59" s="72" customFormat="1" ht="12.75" customHeight="1" x14ac:dyDescent="0.15">
      <c r="E250" s="73"/>
      <c r="F250" s="73"/>
      <c r="G250" s="73"/>
      <c r="H250" s="73"/>
      <c r="I250" s="73"/>
      <c r="J250" s="73"/>
      <c r="K250" s="73"/>
      <c r="L250" s="73"/>
      <c r="M250" s="73"/>
      <c r="N250" s="73"/>
      <c r="P250" s="73"/>
      <c r="Q250" s="74"/>
      <c r="R250" s="161"/>
      <c r="S250" s="75"/>
      <c r="T250" s="76"/>
      <c r="AZ250" s="77"/>
      <c r="BA250" s="77"/>
      <c r="BB250" s="77"/>
      <c r="BC250" s="77"/>
      <c r="BD250" s="77"/>
      <c r="BE250" s="77"/>
      <c r="BF250" s="77"/>
      <c r="BG250" s="77"/>
    </row>
    <row r="251" spans="5:59" s="72" customFormat="1" ht="12.75" customHeight="1" x14ac:dyDescent="0.15">
      <c r="E251" s="73"/>
      <c r="F251" s="73"/>
      <c r="G251" s="73"/>
      <c r="H251" s="73"/>
      <c r="I251" s="73"/>
      <c r="J251" s="73"/>
      <c r="K251" s="73"/>
      <c r="L251" s="73"/>
      <c r="M251" s="73"/>
      <c r="N251" s="73"/>
      <c r="P251" s="73"/>
      <c r="Q251" s="74"/>
      <c r="R251" s="161"/>
      <c r="S251" s="75"/>
      <c r="T251" s="76"/>
      <c r="AZ251" s="77"/>
      <c r="BA251" s="77"/>
      <c r="BB251" s="77"/>
      <c r="BC251" s="77"/>
      <c r="BD251" s="77"/>
      <c r="BE251" s="77"/>
      <c r="BF251" s="77"/>
      <c r="BG251" s="77"/>
    </row>
    <row r="252" spans="5:59" s="72" customFormat="1" ht="12.75" customHeight="1" x14ac:dyDescent="0.15">
      <c r="E252" s="73"/>
      <c r="F252" s="73"/>
      <c r="G252" s="73"/>
      <c r="H252" s="73"/>
      <c r="I252" s="73"/>
      <c r="J252" s="73"/>
      <c r="K252" s="73"/>
      <c r="L252" s="73"/>
      <c r="M252" s="73"/>
      <c r="N252" s="73"/>
      <c r="P252" s="73"/>
      <c r="Q252" s="74"/>
      <c r="R252" s="161"/>
      <c r="S252" s="75"/>
      <c r="T252" s="76"/>
      <c r="AZ252" s="77"/>
      <c r="BA252" s="77"/>
      <c r="BB252" s="77"/>
      <c r="BC252" s="77"/>
      <c r="BD252" s="77"/>
      <c r="BE252" s="77"/>
      <c r="BF252" s="77"/>
      <c r="BG252" s="77"/>
    </row>
    <row r="253" spans="5:59" s="72" customFormat="1" ht="12.75" customHeight="1" x14ac:dyDescent="0.15">
      <c r="E253" s="73"/>
      <c r="F253" s="73"/>
      <c r="G253" s="73"/>
      <c r="H253" s="73"/>
      <c r="I253" s="73"/>
      <c r="J253" s="73"/>
      <c r="K253" s="73"/>
      <c r="L253" s="73"/>
      <c r="M253" s="73"/>
      <c r="N253" s="73"/>
      <c r="P253" s="73"/>
      <c r="Q253" s="74"/>
      <c r="R253" s="161"/>
      <c r="S253" s="75"/>
      <c r="T253" s="76"/>
      <c r="AZ253" s="77"/>
      <c r="BA253" s="77"/>
      <c r="BB253" s="77"/>
      <c r="BC253" s="77"/>
      <c r="BD253" s="77"/>
      <c r="BE253" s="77"/>
      <c r="BF253" s="77"/>
      <c r="BG253" s="77"/>
    </row>
    <row r="254" spans="5:59" s="72" customFormat="1" ht="12.75" customHeight="1" x14ac:dyDescent="0.15">
      <c r="E254" s="73"/>
      <c r="F254" s="73"/>
      <c r="G254" s="73"/>
      <c r="H254" s="73"/>
      <c r="I254" s="73"/>
      <c r="J254" s="73"/>
      <c r="K254" s="73"/>
      <c r="L254" s="73"/>
      <c r="M254" s="73"/>
      <c r="N254" s="73"/>
      <c r="P254" s="73"/>
      <c r="Q254" s="74"/>
      <c r="R254" s="161"/>
      <c r="S254" s="75"/>
      <c r="T254" s="76"/>
      <c r="AZ254" s="77"/>
      <c r="BA254" s="77"/>
      <c r="BB254" s="77"/>
      <c r="BC254" s="77"/>
      <c r="BD254" s="77"/>
      <c r="BE254" s="77"/>
      <c r="BF254" s="77"/>
      <c r="BG254" s="77"/>
    </row>
    <row r="255" spans="5:59" s="72" customFormat="1" ht="12.75" customHeight="1" x14ac:dyDescent="0.15">
      <c r="E255" s="73"/>
      <c r="F255" s="73"/>
      <c r="G255" s="73"/>
      <c r="H255" s="73"/>
      <c r="I255" s="73"/>
      <c r="J255" s="73"/>
      <c r="K255" s="73"/>
      <c r="L255" s="73"/>
      <c r="M255" s="73"/>
      <c r="N255" s="73"/>
      <c r="P255" s="73"/>
      <c r="Q255" s="74"/>
      <c r="R255" s="161"/>
      <c r="S255" s="75"/>
      <c r="T255" s="76"/>
      <c r="AZ255" s="77"/>
      <c r="BA255" s="77"/>
      <c r="BB255" s="77"/>
      <c r="BC255" s="77"/>
      <c r="BD255" s="77"/>
      <c r="BE255" s="77"/>
      <c r="BF255" s="77"/>
      <c r="BG255" s="77"/>
    </row>
    <row r="256" spans="5:59" s="72" customFormat="1" ht="12.75" customHeight="1" x14ac:dyDescent="0.15">
      <c r="E256" s="73"/>
      <c r="F256" s="73"/>
      <c r="G256" s="73"/>
      <c r="H256" s="73"/>
      <c r="I256" s="73"/>
      <c r="J256" s="73"/>
      <c r="K256" s="73"/>
      <c r="L256" s="73"/>
      <c r="M256" s="73"/>
      <c r="N256" s="73"/>
      <c r="P256" s="73"/>
      <c r="Q256" s="74"/>
      <c r="R256" s="161"/>
      <c r="S256" s="75"/>
      <c r="T256" s="76"/>
      <c r="AZ256" s="77"/>
      <c r="BA256" s="77"/>
      <c r="BB256" s="77"/>
      <c r="BC256" s="77"/>
      <c r="BD256" s="77"/>
      <c r="BE256" s="77"/>
      <c r="BF256" s="77"/>
      <c r="BG256" s="77"/>
    </row>
    <row r="257" spans="5:59" s="72" customFormat="1" ht="12.75" customHeight="1" x14ac:dyDescent="0.15">
      <c r="E257" s="73"/>
      <c r="F257" s="73"/>
      <c r="G257" s="73"/>
      <c r="H257" s="73"/>
      <c r="I257" s="73"/>
      <c r="J257" s="73"/>
      <c r="K257" s="73"/>
      <c r="L257" s="73"/>
      <c r="M257" s="73"/>
      <c r="N257" s="73"/>
      <c r="P257" s="73"/>
      <c r="Q257" s="74"/>
      <c r="R257" s="161"/>
      <c r="S257" s="75"/>
      <c r="T257" s="76"/>
      <c r="AZ257" s="77"/>
      <c r="BA257" s="77"/>
      <c r="BB257" s="77"/>
      <c r="BC257" s="77"/>
      <c r="BD257" s="77"/>
      <c r="BE257" s="77"/>
      <c r="BF257" s="77"/>
      <c r="BG257" s="77"/>
    </row>
    <row r="258" spans="5:59" s="72" customFormat="1" ht="12.75" customHeight="1" x14ac:dyDescent="0.15">
      <c r="E258" s="73"/>
      <c r="F258" s="73"/>
      <c r="G258" s="73"/>
      <c r="H258" s="73"/>
      <c r="I258" s="73"/>
      <c r="J258" s="73"/>
      <c r="K258" s="73"/>
      <c r="L258" s="73"/>
      <c r="M258" s="73"/>
      <c r="N258" s="73"/>
      <c r="P258" s="73"/>
      <c r="Q258" s="74"/>
      <c r="R258" s="161"/>
      <c r="S258" s="75"/>
      <c r="T258" s="76"/>
      <c r="AZ258" s="77"/>
      <c r="BA258" s="77"/>
      <c r="BB258" s="77"/>
      <c r="BC258" s="77"/>
      <c r="BD258" s="77"/>
      <c r="BE258" s="77"/>
      <c r="BF258" s="77"/>
      <c r="BG258" s="77"/>
    </row>
    <row r="259" spans="5:59" s="72" customFormat="1" ht="12.75" customHeight="1" x14ac:dyDescent="0.15">
      <c r="E259" s="73"/>
      <c r="F259" s="73"/>
      <c r="G259" s="73"/>
      <c r="H259" s="73"/>
      <c r="I259" s="73"/>
      <c r="J259" s="73"/>
      <c r="K259" s="73"/>
      <c r="L259" s="73"/>
      <c r="M259" s="73"/>
      <c r="N259" s="73"/>
      <c r="P259" s="73"/>
      <c r="Q259" s="74"/>
      <c r="R259" s="161"/>
      <c r="S259" s="75"/>
      <c r="T259" s="76"/>
      <c r="AZ259" s="77"/>
      <c r="BA259" s="77"/>
      <c r="BB259" s="77"/>
      <c r="BC259" s="77"/>
      <c r="BD259" s="77"/>
      <c r="BE259" s="77"/>
      <c r="BF259" s="77"/>
      <c r="BG259" s="77"/>
    </row>
    <row r="260" spans="5:59" s="72" customFormat="1" ht="12.75" customHeight="1" x14ac:dyDescent="0.15">
      <c r="E260" s="73"/>
      <c r="F260" s="73"/>
      <c r="G260" s="73"/>
      <c r="H260" s="73"/>
      <c r="I260" s="73"/>
      <c r="J260" s="73"/>
      <c r="K260" s="73"/>
      <c r="L260" s="73"/>
      <c r="M260" s="73"/>
      <c r="N260" s="73"/>
      <c r="P260" s="73"/>
      <c r="Q260" s="74"/>
      <c r="R260" s="161"/>
      <c r="S260" s="75"/>
      <c r="T260" s="76"/>
      <c r="AZ260" s="77"/>
      <c r="BA260" s="77"/>
      <c r="BB260" s="77"/>
      <c r="BC260" s="77"/>
      <c r="BD260" s="77"/>
      <c r="BE260" s="77"/>
      <c r="BF260" s="77"/>
      <c r="BG260" s="77"/>
    </row>
    <row r="261" spans="5:59" s="72" customFormat="1" ht="12.75" customHeight="1" x14ac:dyDescent="0.15">
      <c r="E261" s="73"/>
      <c r="F261" s="73"/>
      <c r="G261" s="73"/>
      <c r="H261" s="73"/>
      <c r="I261" s="73"/>
      <c r="J261" s="73"/>
      <c r="K261" s="73"/>
      <c r="L261" s="73"/>
      <c r="M261" s="73"/>
      <c r="N261" s="73"/>
      <c r="P261" s="73"/>
      <c r="Q261" s="74"/>
      <c r="R261" s="161"/>
      <c r="S261" s="75"/>
      <c r="T261" s="76"/>
      <c r="AZ261" s="77"/>
      <c r="BA261" s="77"/>
      <c r="BB261" s="77"/>
      <c r="BC261" s="77"/>
      <c r="BD261" s="77"/>
      <c r="BE261" s="77"/>
      <c r="BF261" s="77"/>
      <c r="BG261" s="77"/>
    </row>
    <row r="262" spans="5:59" s="72" customFormat="1" ht="12.75" customHeight="1" x14ac:dyDescent="0.15">
      <c r="E262" s="73"/>
      <c r="F262" s="73"/>
      <c r="G262" s="73"/>
      <c r="H262" s="73"/>
      <c r="I262" s="73"/>
      <c r="J262" s="73"/>
      <c r="K262" s="73"/>
      <c r="L262" s="73"/>
      <c r="M262" s="73"/>
      <c r="N262" s="73"/>
      <c r="P262" s="73"/>
      <c r="Q262" s="74"/>
      <c r="R262" s="161"/>
      <c r="S262" s="75"/>
      <c r="T262" s="76"/>
      <c r="AZ262" s="77"/>
      <c r="BA262" s="77"/>
      <c r="BB262" s="77"/>
      <c r="BC262" s="77"/>
      <c r="BD262" s="77"/>
      <c r="BE262" s="77"/>
      <c r="BF262" s="77"/>
      <c r="BG262" s="77"/>
    </row>
    <row r="263" spans="5:59" s="72" customFormat="1" ht="12.75" customHeight="1" x14ac:dyDescent="0.15">
      <c r="E263" s="73"/>
      <c r="F263" s="73"/>
      <c r="G263" s="73"/>
      <c r="H263" s="73"/>
      <c r="I263" s="73"/>
      <c r="J263" s="73"/>
      <c r="K263" s="73"/>
      <c r="L263" s="73"/>
      <c r="M263" s="73"/>
      <c r="N263" s="73"/>
      <c r="P263" s="73"/>
      <c r="Q263" s="74"/>
      <c r="R263" s="161"/>
      <c r="S263" s="75"/>
      <c r="T263" s="76"/>
      <c r="AZ263" s="77"/>
      <c r="BA263" s="77"/>
      <c r="BB263" s="77"/>
      <c r="BC263" s="77"/>
      <c r="BD263" s="77"/>
      <c r="BE263" s="77"/>
      <c r="BF263" s="77"/>
      <c r="BG263" s="77"/>
    </row>
    <row r="264" spans="5:59" s="72" customFormat="1" ht="12.75" customHeight="1" x14ac:dyDescent="0.15">
      <c r="E264" s="73"/>
      <c r="F264" s="73"/>
      <c r="G264" s="73"/>
      <c r="H264" s="73"/>
      <c r="I264" s="73"/>
      <c r="J264" s="73"/>
      <c r="K264" s="73"/>
      <c r="L264" s="73"/>
      <c r="M264" s="73"/>
      <c r="N264" s="73"/>
      <c r="P264" s="73"/>
      <c r="Q264" s="74"/>
      <c r="R264" s="161"/>
      <c r="S264" s="75"/>
      <c r="T264" s="76"/>
      <c r="AZ264" s="77"/>
      <c r="BA264" s="77"/>
      <c r="BB264" s="77"/>
      <c r="BC264" s="77"/>
      <c r="BD264" s="77"/>
      <c r="BE264" s="77"/>
      <c r="BF264" s="77"/>
      <c r="BG264" s="77"/>
    </row>
    <row r="265" spans="5:59" s="72" customFormat="1" ht="12.75" customHeight="1" x14ac:dyDescent="0.15">
      <c r="E265" s="73"/>
      <c r="F265" s="73"/>
      <c r="G265" s="73"/>
      <c r="H265" s="73"/>
      <c r="I265" s="73"/>
      <c r="J265" s="73"/>
      <c r="K265" s="73"/>
      <c r="L265" s="73"/>
      <c r="M265" s="73"/>
      <c r="N265" s="73"/>
      <c r="P265" s="73"/>
      <c r="Q265" s="74"/>
      <c r="R265" s="161"/>
      <c r="S265" s="75"/>
      <c r="T265" s="76"/>
      <c r="AZ265" s="77"/>
      <c r="BA265" s="77"/>
      <c r="BB265" s="77"/>
      <c r="BC265" s="77"/>
      <c r="BD265" s="77"/>
      <c r="BE265" s="77"/>
      <c r="BF265" s="77"/>
      <c r="BG265" s="77"/>
    </row>
    <row r="266" spans="5:59" s="72" customFormat="1" ht="12.75" customHeight="1" x14ac:dyDescent="0.15">
      <c r="E266" s="73"/>
      <c r="F266" s="73"/>
      <c r="G266" s="73"/>
      <c r="H266" s="73"/>
      <c r="I266" s="73"/>
      <c r="J266" s="73"/>
      <c r="K266" s="73"/>
      <c r="L266" s="73"/>
      <c r="M266" s="73"/>
      <c r="N266" s="73"/>
      <c r="P266" s="73"/>
      <c r="Q266" s="74"/>
      <c r="R266" s="161"/>
      <c r="S266" s="75"/>
      <c r="T266" s="76"/>
      <c r="AZ266" s="77"/>
      <c r="BA266" s="77"/>
      <c r="BB266" s="77"/>
      <c r="BC266" s="77"/>
      <c r="BD266" s="77"/>
      <c r="BE266" s="77"/>
      <c r="BF266" s="77"/>
      <c r="BG266" s="77"/>
    </row>
    <row r="267" spans="5:59" s="72" customFormat="1" ht="12.75" customHeight="1" x14ac:dyDescent="0.15">
      <c r="E267" s="73"/>
      <c r="F267" s="73"/>
      <c r="G267" s="73"/>
      <c r="H267" s="73"/>
      <c r="I267" s="73"/>
      <c r="J267" s="73"/>
      <c r="K267" s="73"/>
      <c r="L267" s="73"/>
      <c r="M267" s="73"/>
      <c r="N267" s="73"/>
      <c r="P267" s="73"/>
      <c r="Q267" s="74"/>
      <c r="R267" s="161"/>
      <c r="S267" s="75"/>
      <c r="T267" s="76"/>
      <c r="AZ267" s="77"/>
      <c r="BA267" s="77"/>
      <c r="BB267" s="77"/>
      <c r="BC267" s="77"/>
      <c r="BD267" s="77"/>
      <c r="BE267" s="77"/>
      <c r="BF267" s="77"/>
      <c r="BG267" s="77"/>
    </row>
    <row r="268" spans="5:59" s="72" customFormat="1" ht="12.75" customHeight="1" x14ac:dyDescent="0.15">
      <c r="E268" s="73"/>
      <c r="F268" s="73"/>
      <c r="G268" s="73"/>
      <c r="H268" s="73"/>
      <c r="I268" s="73"/>
      <c r="J268" s="73"/>
      <c r="K268" s="73"/>
      <c r="L268" s="73"/>
      <c r="M268" s="73"/>
      <c r="N268" s="73"/>
      <c r="P268" s="73"/>
      <c r="Q268" s="74"/>
      <c r="R268" s="161"/>
      <c r="S268" s="75"/>
      <c r="T268" s="76"/>
      <c r="AZ268" s="77"/>
      <c r="BA268" s="77"/>
      <c r="BB268" s="77"/>
      <c r="BC268" s="77"/>
      <c r="BD268" s="77"/>
      <c r="BE268" s="77"/>
      <c r="BF268" s="77"/>
      <c r="BG268" s="77"/>
    </row>
    <row r="269" spans="5:59" s="72" customFormat="1" ht="12.75" customHeight="1" x14ac:dyDescent="0.15">
      <c r="E269" s="73"/>
      <c r="F269" s="73"/>
      <c r="G269" s="73"/>
      <c r="H269" s="73"/>
      <c r="I269" s="73"/>
      <c r="J269" s="73"/>
      <c r="K269" s="73"/>
      <c r="L269" s="73"/>
      <c r="M269" s="73"/>
      <c r="N269" s="73"/>
      <c r="P269" s="73"/>
      <c r="Q269" s="74"/>
      <c r="R269" s="161"/>
      <c r="S269" s="75"/>
      <c r="T269" s="76"/>
      <c r="AZ269" s="77"/>
      <c r="BA269" s="77"/>
      <c r="BB269" s="77"/>
      <c r="BC269" s="77"/>
      <c r="BD269" s="77"/>
      <c r="BE269" s="77"/>
      <c r="BF269" s="77"/>
      <c r="BG269" s="77"/>
    </row>
    <row r="270" spans="5:59" s="72" customFormat="1" ht="12.75" customHeight="1" x14ac:dyDescent="0.15">
      <c r="E270" s="73"/>
      <c r="F270" s="73"/>
      <c r="G270" s="73"/>
      <c r="H270" s="73"/>
      <c r="I270" s="73"/>
      <c r="J270" s="73"/>
      <c r="K270" s="73"/>
      <c r="L270" s="73"/>
      <c r="M270" s="73"/>
      <c r="N270" s="73"/>
      <c r="P270" s="73"/>
      <c r="Q270" s="74"/>
      <c r="R270" s="161"/>
      <c r="S270" s="75"/>
      <c r="T270" s="76"/>
      <c r="AZ270" s="77"/>
      <c r="BA270" s="77"/>
      <c r="BB270" s="77"/>
      <c r="BC270" s="77"/>
      <c r="BD270" s="77"/>
      <c r="BE270" s="77"/>
      <c r="BF270" s="77"/>
      <c r="BG270" s="77"/>
    </row>
    <row r="271" spans="5:59" s="72" customFormat="1" ht="12.75" customHeight="1" x14ac:dyDescent="0.15">
      <c r="E271" s="73"/>
      <c r="F271" s="73"/>
      <c r="G271" s="73"/>
      <c r="H271" s="73"/>
      <c r="I271" s="73"/>
      <c r="J271" s="73"/>
      <c r="K271" s="73"/>
      <c r="L271" s="73"/>
      <c r="M271" s="73"/>
      <c r="N271" s="73"/>
      <c r="P271" s="73"/>
      <c r="Q271" s="74"/>
      <c r="R271" s="161"/>
      <c r="S271" s="75"/>
      <c r="T271" s="76"/>
      <c r="AZ271" s="77"/>
      <c r="BA271" s="77"/>
      <c r="BB271" s="77"/>
      <c r="BC271" s="77"/>
      <c r="BD271" s="77"/>
      <c r="BE271" s="77"/>
      <c r="BF271" s="77"/>
      <c r="BG271" s="77"/>
    </row>
    <row r="272" spans="5:59" s="72" customFormat="1" ht="12.75" customHeight="1" x14ac:dyDescent="0.15">
      <c r="E272" s="73"/>
      <c r="F272" s="73"/>
      <c r="G272" s="73"/>
      <c r="H272" s="73"/>
      <c r="I272" s="73"/>
      <c r="J272" s="73"/>
      <c r="K272" s="73"/>
      <c r="L272" s="73"/>
      <c r="M272" s="73"/>
      <c r="N272" s="73"/>
      <c r="P272" s="73"/>
      <c r="Q272" s="74"/>
      <c r="R272" s="161"/>
      <c r="S272" s="75"/>
      <c r="T272" s="76"/>
      <c r="AZ272" s="77"/>
      <c r="BA272" s="77"/>
      <c r="BB272" s="77"/>
      <c r="BC272" s="77"/>
      <c r="BD272" s="77"/>
      <c r="BE272" s="77"/>
      <c r="BF272" s="77"/>
      <c r="BG272" s="77"/>
    </row>
    <row r="273" spans="5:59" s="72" customFormat="1" ht="12.75" customHeight="1" x14ac:dyDescent="0.15">
      <c r="E273" s="73"/>
      <c r="F273" s="73"/>
      <c r="G273" s="73"/>
      <c r="H273" s="73"/>
      <c r="I273" s="73"/>
      <c r="J273" s="73"/>
      <c r="K273" s="73"/>
      <c r="L273" s="73"/>
      <c r="M273" s="73"/>
      <c r="N273" s="73"/>
      <c r="P273" s="73"/>
      <c r="Q273" s="74"/>
      <c r="R273" s="161"/>
      <c r="S273" s="75"/>
      <c r="T273" s="76"/>
      <c r="AZ273" s="77"/>
      <c r="BA273" s="77"/>
      <c r="BB273" s="77"/>
      <c r="BC273" s="77"/>
      <c r="BD273" s="77"/>
      <c r="BE273" s="77"/>
      <c r="BF273" s="77"/>
      <c r="BG273" s="77"/>
    </row>
    <row r="274" spans="5:59" s="72" customFormat="1" ht="12.75" customHeight="1" x14ac:dyDescent="0.15">
      <c r="E274" s="73"/>
      <c r="F274" s="73"/>
      <c r="G274" s="73"/>
      <c r="H274" s="73"/>
      <c r="I274" s="73"/>
      <c r="J274" s="73"/>
      <c r="K274" s="73"/>
      <c r="L274" s="73"/>
      <c r="M274" s="73"/>
      <c r="N274" s="73"/>
      <c r="P274" s="73"/>
      <c r="Q274" s="74"/>
      <c r="R274" s="161"/>
      <c r="S274" s="75"/>
      <c r="T274" s="76"/>
      <c r="AZ274" s="77"/>
      <c r="BA274" s="77"/>
      <c r="BB274" s="77"/>
      <c r="BC274" s="77"/>
      <c r="BD274" s="77"/>
      <c r="BE274" s="77"/>
      <c r="BF274" s="77"/>
      <c r="BG274" s="77"/>
    </row>
    <row r="275" spans="5:59" s="72" customFormat="1" ht="12.75" customHeight="1" x14ac:dyDescent="0.15">
      <c r="E275" s="73"/>
      <c r="F275" s="73"/>
      <c r="G275" s="73"/>
      <c r="H275" s="73"/>
      <c r="I275" s="73"/>
      <c r="J275" s="73"/>
      <c r="K275" s="73"/>
      <c r="L275" s="73"/>
      <c r="M275" s="73"/>
      <c r="N275" s="73"/>
      <c r="P275" s="73"/>
      <c r="Q275" s="74"/>
      <c r="R275" s="161"/>
      <c r="S275" s="75"/>
      <c r="T275" s="76"/>
      <c r="AZ275" s="77"/>
      <c r="BA275" s="77"/>
      <c r="BB275" s="77"/>
      <c r="BC275" s="77"/>
      <c r="BD275" s="77"/>
      <c r="BE275" s="77"/>
      <c r="BF275" s="77"/>
      <c r="BG275" s="77"/>
    </row>
    <row r="276" spans="5:59" s="72" customFormat="1" ht="12.75" customHeight="1" x14ac:dyDescent="0.15">
      <c r="E276" s="73"/>
      <c r="F276" s="73"/>
      <c r="G276" s="73"/>
      <c r="H276" s="73"/>
      <c r="I276" s="73"/>
      <c r="J276" s="73"/>
      <c r="K276" s="73"/>
      <c r="L276" s="73"/>
      <c r="M276" s="73"/>
      <c r="N276" s="73"/>
      <c r="P276" s="73"/>
      <c r="Q276" s="74"/>
      <c r="R276" s="161"/>
      <c r="S276" s="75"/>
      <c r="T276" s="76"/>
      <c r="AZ276" s="77"/>
      <c r="BA276" s="77"/>
      <c r="BB276" s="77"/>
      <c r="BC276" s="77"/>
      <c r="BD276" s="77"/>
      <c r="BE276" s="77"/>
      <c r="BF276" s="77"/>
      <c r="BG276" s="77"/>
    </row>
    <row r="277" spans="5:59" s="72" customFormat="1" ht="12.75" customHeight="1" x14ac:dyDescent="0.15">
      <c r="E277" s="73"/>
      <c r="F277" s="73"/>
      <c r="G277" s="73"/>
      <c r="H277" s="73"/>
      <c r="I277" s="73"/>
      <c r="J277" s="73"/>
      <c r="K277" s="73"/>
      <c r="L277" s="73"/>
      <c r="M277" s="73"/>
      <c r="N277" s="73"/>
      <c r="P277" s="73"/>
      <c r="Q277" s="74"/>
      <c r="R277" s="161"/>
      <c r="S277" s="75"/>
      <c r="T277" s="76"/>
      <c r="AZ277" s="77"/>
      <c r="BA277" s="77"/>
      <c r="BB277" s="77"/>
      <c r="BC277" s="77"/>
      <c r="BD277" s="77"/>
      <c r="BE277" s="77"/>
      <c r="BF277" s="77"/>
      <c r="BG277" s="77"/>
    </row>
    <row r="278" spans="5:59" s="72" customFormat="1" ht="12.75" customHeight="1" x14ac:dyDescent="0.15">
      <c r="E278" s="73"/>
      <c r="F278" s="73"/>
      <c r="G278" s="73"/>
      <c r="H278" s="73"/>
      <c r="I278" s="73"/>
      <c r="J278" s="73"/>
      <c r="K278" s="73"/>
      <c r="L278" s="73"/>
      <c r="M278" s="73"/>
      <c r="N278" s="73"/>
      <c r="P278" s="73"/>
      <c r="Q278" s="74"/>
      <c r="R278" s="161"/>
      <c r="S278" s="75"/>
      <c r="T278" s="76"/>
      <c r="AZ278" s="77"/>
      <c r="BA278" s="77"/>
      <c r="BB278" s="77"/>
      <c r="BC278" s="77"/>
      <c r="BD278" s="77"/>
      <c r="BE278" s="77"/>
      <c r="BF278" s="77"/>
      <c r="BG278" s="77"/>
    </row>
    <row r="279" spans="5:59" s="72" customFormat="1" ht="12.75" customHeight="1" x14ac:dyDescent="0.15">
      <c r="E279" s="73"/>
      <c r="F279" s="73"/>
      <c r="G279" s="73"/>
      <c r="H279" s="73"/>
      <c r="I279" s="73"/>
      <c r="J279" s="73"/>
      <c r="K279" s="73"/>
      <c r="L279" s="73"/>
      <c r="M279" s="73"/>
      <c r="N279" s="73"/>
      <c r="P279" s="73"/>
      <c r="Q279" s="74"/>
      <c r="R279" s="161"/>
      <c r="S279" s="75"/>
      <c r="T279" s="76"/>
      <c r="AZ279" s="77"/>
      <c r="BA279" s="77"/>
      <c r="BB279" s="77"/>
      <c r="BC279" s="77"/>
      <c r="BD279" s="77"/>
      <c r="BE279" s="77"/>
      <c r="BF279" s="77"/>
      <c r="BG279" s="77"/>
    </row>
    <row r="280" spans="5:59" s="72" customFormat="1" ht="12.75" customHeight="1" x14ac:dyDescent="0.15">
      <c r="E280" s="73"/>
      <c r="F280" s="73"/>
      <c r="G280" s="73"/>
      <c r="H280" s="73"/>
      <c r="I280" s="73"/>
      <c r="J280" s="73"/>
      <c r="K280" s="73"/>
      <c r="L280" s="73"/>
      <c r="M280" s="73"/>
      <c r="N280" s="73"/>
      <c r="P280" s="73"/>
      <c r="Q280" s="74"/>
      <c r="R280" s="161"/>
      <c r="S280" s="75"/>
      <c r="T280" s="76"/>
      <c r="AZ280" s="77"/>
      <c r="BA280" s="77"/>
      <c r="BB280" s="77"/>
      <c r="BC280" s="77"/>
      <c r="BD280" s="77"/>
      <c r="BE280" s="77"/>
      <c r="BF280" s="77"/>
      <c r="BG280" s="77"/>
    </row>
    <row r="281" spans="5:59" s="72" customFormat="1" ht="12.75" customHeight="1" x14ac:dyDescent="0.15">
      <c r="E281" s="73"/>
      <c r="F281" s="73"/>
      <c r="G281" s="73"/>
      <c r="H281" s="73"/>
      <c r="I281" s="73"/>
      <c r="J281" s="73"/>
      <c r="K281" s="73"/>
      <c r="L281" s="73"/>
      <c r="M281" s="73"/>
      <c r="N281" s="73"/>
      <c r="P281" s="73"/>
      <c r="Q281" s="74"/>
      <c r="R281" s="161"/>
      <c r="S281" s="75"/>
      <c r="T281" s="76"/>
      <c r="AZ281" s="77"/>
      <c r="BA281" s="77"/>
      <c r="BB281" s="77"/>
      <c r="BC281" s="77"/>
      <c r="BD281" s="77"/>
      <c r="BE281" s="77"/>
      <c r="BF281" s="77"/>
      <c r="BG281" s="77"/>
    </row>
    <row r="282" spans="5:59" s="72" customFormat="1" ht="12.75" customHeight="1" x14ac:dyDescent="0.15">
      <c r="E282" s="73"/>
      <c r="F282" s="73"/>
      <c r="G282" s="73"/>
      <c r="H282" s="73"/>
      <c r="I282" s="73"/>
      <c r="J282" s="73"/>
      <c r="K282" s="73"/>
      <c r="L282" s="73"/>
      <c r="M282" s="73"/>
      <c r="N282" s="73"/>
      <c r="P282" s="73"/>
      <c r="Q282" s="74"/>
      <c r="R282" s="161"/>
      <c r="S282" s="75"/>
      <c r="T282" s="76"/>
      <c r="AZ282" s="77"/>
      <c r="BA282" s="77"/>
      <c r="BB282" s="77"/>
      <c r="BC282" s="77"/>
      <c r="BD282" s="77"/>
      <c r="BE282" s="77"/>
      <c r="BF282" s="77"/>
      <c r="BG282" s="77"/>
    </row>
    <row r="283" spans="5:59" s="72" customFormat="1" ht="12.75" customHeight="1" x14ac:dyDescent="0.15">
      <c r="E283" s="73"/>
      <c r="F283" s="73"/>
      <c r="G283" s="73"/>
      <c r="H283" s="73"/>
      <c r="I283" s="73"/>
      <c r="J283" s="73"/>
      <c r="K283" s="73"/>
      <c r="L283" s="73"/>
      <c r="M283" s="73"/>
      <c r="N283" s="73"/>
      <c r="P283" s="73"/>
      <c r="Q283" s="74"/>
      <c r="R283" s="161"/>
      <c r="S283" s="75"/>
      <c r="T283" s="76"/>
      <c r="AZ283" s="77"/>
      <c r="BA283" s="77"/>
      <c r="BB283" s="77"/>
      <c r="BC283" s="77"/>
      <c r="BD283" s="77"/>
      <c r="BE283" s="77"/>
      <c r="BF283" s="77"/>
      <c r="BG283" s="77"/>
    </row>
    <row r="284" spans="5:59" s="72" customFormat="1" ht="12.75" customHeight="1" x14ac:dyDescent="0.15">
      <c r="E284" s="73"/>
      <c r="F284" s="73"/>
      <c r="G284" s="73"/>
      <c r="H284" s="73"/>
      <c r="I284" s="73"/>
      <c r="J284" s="73"/>
      <c r="K284" s="73"/>
      <c r="L284" s="73"/>
      <c r="M284" s="73"/>
      <c r="N284" s="73"/>
      <c r="P284" s="73"/>
      <c r="Q284" s="74"/>
      <c r="R284" s="161"/>
      <c r="S284" s="75"/>
      <c r="T284" s="76"/>
      <c r="AZ284" s="77"/>
      <c r="BA284" s="77"/>
      <c r="BB284" s="77"/>
      <c r="BC284" s="77"/>
      <c r="BD284" s="77"/>
      <c r="BE284" s="77"/>
      <c r="BF284" s="77"/>
      <c r="BG284" s="77"/>
    </row>
    <row r="285" spans="5:59" s="72" customFormat="1" ht="12.75" customHeight="1" x14ac:dyDescent="0.15">
      <c r="E285" s="73"/>
      <c r="F285" s="73"/>
      <c r="G285" s="73"/>
      <c r="H285" s="73"/>
      <c r="I285" s="73"/>
      <c r="J285" s="73"/>
      <c r="K285" s="73"/>
      <c r="L285" s="73"/>
      <c r="M285" s="73"/>
      <c r="N285" s="73"/>
      <c r="P285" s="73"/>
      <c r="Q285" s="74"/>
      <c r="R285" s="161"/>
      <c r="S285" s="75"/>
      <c r="T285" s="76"/>
      <c r="AZ285" s="77"/>
      <c r="BA285" s="77"/>
      <c r="BB285" s="77"/>
      <c r="BC285" s="77"/>
      <c r="BD285" s="77"/>
      <c r="BE285" s="77"/>
      <c r="BF285" s="77"/>
      <c r="BG285" s="77"/>
    </row>
    <row r="286" spans="5:59" s="72" customFormat="1" ht="12.75" customHeight="1" x14ac:dyDescent="0.15">
      <c r="E286" s="73"/>
      <c r="F286" s="73"/>
      <c r="G286" s="73"/>
      <c r="H286" s="73"/>
      <c r="I286" s="73"/>
      <c r="J286" s="73"/>
      <c r="K286" s="73"/>
      <c r="L286" s="73"/>
      <c r="M286" s="73"/>
      <c r="N286" s="73"/>
      <c r="P286" s="73"/>
      <c r="Q286" s="74"/>
      <c r="R286" s="161"/>
      <c r="S286" s="75"/>
      <c r="T286" s="76"/>
      <c r="AZ286" s="77"/>
      <c r="BA286" s="77"/>
      <c r="BB286" s="77"/>
      <c r="BC286" s="77"/>
      <c r="BD286" s="77"/>
      <c r="BE286" s="77"/>
      <c r="BF286" s="77"/>
      <c r="BG286" s="77"/>
    </row>
    <row r="287" spans="5:59" s="72" customFormat="1" ht="12.75" customHeight="1" x14ac:dyDescent="0.15">
      <c r="E287" s="73"/>
      <c r="F287" s="73"/>
      <c r="G287" s="73"/>
      <c r="H287" s="73"/>
      <c r="I287" s="73"/>
      <c r="J287" s="73"/>
      <c r="K287" s="73"/>
      <c r="L287" s="73"/>
      <c r="M287" s="73"/>
      <c r="N287" s="73"/>
      <c r="P287" s="73"/>
      <c r="Q287" s="74"/>
      <c r="R287" s="161"/>
      <c r="S287" s="75"/>
      <c r="T287" s="76"/>
      <c r="AZ287" s="77"/>
      <c r="BA287" s="77"/>
      <c r="BB287" s="77"/>
      <c r="BC287" s="77"/>
      <c r="BD287" s="77"/>
      <c r="BE287" s="77"/>
      <c r="BF287" s="77"/>
      <c r="BG287" s="77"/>
    </row>
    <row r="288" spans="5:59" s="72" customFormat="1" ht="12.75" customHeight="1" x14ac:dyDescent="0.15">
      <c r="E288" s="73"/>
      <c r="F288" s="73"/>
      <c r="G288" s="73"/>
      <c r="H288" s="73"/>
      <c r="I288" s="73"/>
      <c r="J288" s="73"/>
      <c r="K288" s="73"/>
      <c r="L288" s="73"/>
      <c r="M288" s="73"/>
      <c r="N288" s="73"/>
      <c r="P288" s="73"/>
      <c r="Q288" s="74"/>
      <c r="R288" s="161"/>
      <c r="S288" s="75"/>
      <c r="T288" s="76"/>
      <c r="AZ288" s="77"/>
      <c r="BA288" s="77"/>
      <c r="BB288" s="77"/>
      <c r="BC288" s="77"/>
      <c r="BD288" s="77"/>
      <c r="BE288" s="77"/>
      <c r="BF288" s="77"/>
      <c r="BG288" s="77"/>
    </row>
    <row r="289" spans="5:59" s="72" customFormat="1" ht="12.75" customHeight="1" x14ac:dyDescent="0.15">
      <c r="E289" s="73"/>
      <c r="F289" s="73"/>
      <c r="G289" s="73"/>
      <c r="H289" s="73"/>
      <c r="I289" s="73"/>
      <c r="J289" s="73"/>
      <c r="K289" s="73"/>
      <c r="L289" s="73"/>
      <c r="M289" s="73"/>
      <c r="N289" s="73"/>
      <c r="P289" s="73"/>
      <c r="Q289" s="74"/>
      <c r="R289" s="161"/>
      <c r="S289" s="75"/>
      <c r="T289" s="76"/>
      <c r="AZ289" s="77"/>
      <c r="BA289" s="77"/>
      <c r="BB289" s="77"/>
      <c r="BC289" s="77"/>
      <c r="BD289" s="77"/>
      <c r="BE289" s="77"/>
      <c r="BF289" s="77"/>
      <c r="BG289" s="77"/>
    </row>
    <row r="290" spans="5:59" s="72" customFormat="1" ht="12.75" customHeight="1" x14ac:dyDescent="0.15">
      <c r="E290" s="73"/>
      <c r="F290" s="73"/>
      <c r="G290" s="73"/>
      <c r="H290" s="73"/>
      <c r="I290" s="73"/>
      <c r="J290" s="73"/>
      <c r="K290" s="73"/>
      <c r="L290" s="73"/>
      <c r="M290" s="73"/>
      <c r="N290" s="73"/>
      <c r="P290" s="73"/>
      <c r="Q290" s="74"/>
      <c r="R290" s="161"/>
      <c r="S290" s="75"/>
      <c r="T290" s="76"/>
      <c r="AZ290" s="77"/>
      <c r="BA290" s="77"/>
      <c r="BB290" s="77"/>
      <c r="BC290" s="77"/>
      <c r="BD290" s="77"/>
      <c r="BE290" s="77"/>
      <c r="BF290" s="77"/>
      <c r="BG290" s="77"/>
    </row>
    <row r="291" spans="5:59" s="72" customFormat="1" ht="12.75" customHeight="1" x14ac:dyDescent="0.15">
      <c r="E291" s="73"/>
      <c r="F291" s="73"/>
      <c r="G291" s="73"/>
      <c r="H291" s="73"/>
      <c r="I291" s="73"/>
      <c r="J291" s="73"/>
      <c r="K291" s="73"/>
      <c r="L291" s="73"/>
      <c r="M291" s="73"/>
      <c r="N291" s="73"/>
      <c r="P291" s="73"/>
      <c r="Q291" s="74"/>
      <c r="R291" s="161"/>
      <c r="S291" s="75"/>
      <c r="T291" s="76"/>
      <c r="AZ291" s="77"/>
      <c r="BA291" s="77"/>
      <c r="BB291" s="77"/>
      <c r="BC291" s="77"/>
      <c r="BD291" s="77"/>
      <c r="BE291" s="77"/>
      <c r="BF291" s="77"/>
      <c r="BG291" s="77"/>
    </row>
    <row r="292" spans="5:59" s="72" customFormat="1" ht="12.75" customHeight="1" x14ac:dyDescent="0.15">
      <c r="E292" s="73"/>
      <c r="F292" s="73"/>
      <c r="G292" s="73"/>
      <c r="H292" s="73"/>
      <c r="I292" s="73"/>
      <c r="J292" s="73"/>
      <c r="K292" s="73"/>
      <c r="L292" s="73"/>
      <c r="M292" s="73"/>
      <c r="N292" s="73"/>
      <c r="P292" s="73"/>
      <c r="Q292" s="74"/>
      <c r="R292" s="161"/>
      <c r="S292" s="75"/>
      <c r="T292" s="76"/>
      <c r="AZ292" s="77"/>
      <c r="BA292" s="77"/>
      <c r="BB292" s="77"/>
      <c r="BC292" s="77"/>
      <c r="BD292" s="77"/>
      <c r="BE292" s="77"/>
      <c r="BF292" s="77"/>
      <c r="BG292" s="77"/>
    </row>
    <row r="293" spans="5:59" s="72" customFormat="1" ht="12.75" customHeight="1" x14ac:dyDescent="0.15">
      <c r="E293" s="73"/>
      <c r="F293" s="73"/>
      <c r="G293" s="73"/>
      <c r="H293" s="73"/>
      <c r="I293" s="73"/>
      <c r="J293" s="73"/>
      <c r="K293" s="73"/>
      <c r="L293" s="73"/>
      <c r="M293" s="73"/>
      <c r="N293" s="73"/>
      <c r="P293" s="73"/>
      <c r="Q293" s="74"/>
      <c r="R293" s="161"/>
      <c r="S293" s="75"/>
      <c r="T293" s="76"/>
      <c r="AZ293" s="77"/>
      <c r="BA293" s="77"/>
      <c r="BB293" s="77"/>
      <c r="BC293" s="77"/>
      <c r="BD293" s="77"/>
      <c r="BE293" s="77"/>
      <c r="BF293" s="77"/>
      <c r="BG293" s="77"/>
    </row>
    <row r="294" spans="5:59" s="72" customFormat="1" ht="12.75" customHeight="1" x14ac:dyDescent="0.15">
      <c r="E294" s="73"/>
      <c r="F294" s="73"/>
      <c r="G294" s="73"/>
      <c r="H294" s="73"/>
      <c r="I294" s="73"/>
      <c r="J294" s="73"/>
      <c r="K294" s="73"/>
      <c r="L294" s="73"/>
      <c r="M294" s="73"/>
      <c r="N294" s="73"/>
      <c r="P294" s="73"/>
      <c r="Q294" s="74"/>
      <c r="R294" s="161"/>
      <c r="S294" s="75"/>
      <c r="T294" s="76"/>
      <c r="AZ294" s="77"/>
      <c r="BA294" s="77"/>
      <c r="BB294" s="77"/>
      <c r="BC294" s="77"/>
      <c r="BD294" s="77"/>
      <c r="BE294" s="77"/>
      <c r="BF294" s="77"/>
      <c r="BG294" s="77"/>
    </row>
    <row r="295" spans="5:59" s="72" customFormat="1" ht="12.75" customHeight="1" x14ac:dyDescent="0.15">
      <c r="E295" s="73"/>
      <c r="F295" s="73"/>
      <c r="G295" s="73"/>
      <c r="H295" s="73"/>
      <c r="I295" s="73"/>
      <c r="J295" s="73"/>
      <c r="K295" s="73"/>
      <c r="L295" s="73"/>
      <c r="M295" s="73"/>
      <c r="N295" s="73"/>
      <c r="P295" s="73"/>
      <c r="Q295" s="74"/>
      <c r="R295" s="161"/>
      <c r="S295" s="75"/>
      <c r="T295" s="76"/>
      <c r="AZ295" s="77"/>
      <c r="BA295" s="77"/>
      <c r="BB295" s="77"/>
      <c r="BC295" s="77"/>
      <c r="BD295" s="77"/>
      <c r="BE295" s="77"/>
      <c r="BF295" s="77"/>
      <c r="BG295" s="77"/>
    </row>
    <row r="296" spans="5:59" s="72" customFormat="1" ht="12.75" customHeight="1" x14ac:dyDescent="0.15">
      <c r="E296" s="73"/>
      <c r="F296" s="73"/>
      <c r="G296" s="73"/>
      <c r="H296" s="73"/>
      <c r="I296" s="73"/>
      <c r="J296" s="73"/>
      <c r="K296" s="73"/>
      <c r="L296" s="73"/>
      <c r="M296" s="73"/>
      <c r="N296" s="73"/>
      <c r="P296" s="73"/>
      <c r="Q296" s="74"/>
      <c r="R296" s="161"/>
      <c r="S296" s="75"/>
      <c r="T296" s="76"/>
      <c r="AZ296" s="77"/>
      <c r="BA296" s="77"/>
      <c r="BB296" s="77"/>
      <c r="BC296" s="77"/>
      <c r="BD296" s="77"/>
      <c r="BE296" s="77"/>
      <c r="BF296" s="77"/>
      <c r="BG296" s="77"/>
    </row>
    <row r="297" spans="5:59" s="72" customFormat="1" ht="12.75" customHeight="1" x14ac:dyDescent="0.15">
      <c r="E297" s="73"/>
      <c r="F297" s="73"/>
      <c r="G297" s="73"/>
      <c r="H297" s="73"/>
      <c r="I297" s="73"/>
      <c r="J297" s="73"/>
      <c r="K297" s="73"/>
      <c r="L297" s="73"/>
      <c r="M297" s="73"/>
      <c r="N297" s="73"/>
      <c r="P297" s="73"/>
      <c r="Q297" s="74"/>
      <c r="R297" s="161"/>
      <c r="S297" s="75"/>
      <c r="T297" s="76"/>
      <c r="AZ297" s="77"/>
      <c r="BA297" s="77"/>
      <c r="BB297" s="77"/>
      <c r="BC297" s="77"/>
      <c r="BD297" s="77"/>
      <c r="BE297" s="77"/>
      <c r="BF297" s="77"/>
      <c r="BG297" s="77"/>
    </row>
    <row r="298" spans="5:59" s="72" customFormat="1" ht="12.75" customHeight="1" x14ac:dyDescent="0.15">
      <c r="E298" s="73"/>
      <c r="F298" s="73"/>
      <c r="G298" s="73"/>
      <c r="H298" s="73"/>
      <c r="I298" s="73"/>
      <c r="J298" s="73"/>
      <c r="K298" s="73"/>
      <c r="L298" s="73"/>
      <c r="M298" s="73"/>
      <c r="N298" s="73"/>
      <c r="P298" s="73"/>
      <c r="Q298" s="74"/>
      <c r="R298" s="161"/>
      <c r="S298" s="75"/>
      <c r="T298" s="76"/>
      <c r="AZ298" s="77"/>
      <c r="BA298" s="77"/>
      <c r="BB298" s="77"/>
      <c r="BC298" s="77"/>
      <c r="BD298" s="77"/>
      <c r="BE298" s="77"/>
      <c r="BF298" s="77"/>
      <c r="BG298" s="77"/>
    </row>
    <row r="299" spans="5:59" s="72" customFormat="1" ht="12.75" customHeight="1" x14ac:dyDescent="0.15">
      <c r="E299" s="73"/>
      <c r="F299" s="73"/>
      <c r="G299" s="73"/>
      <c r="H299" s="73"/>
      <c r="I299" s="73"/>
      <c r="J299" s="73"/>
      <c r="K299" s="73"/>
      <c r="L299" s="73"/>
      <c r="M299" s="73"/>
      <c r="N299" s="73"/>
      <c r="P299" s="73"/>
      <c r="Q299" s="74"/>
      <c r="R299" s="161"/>
      <c r="S299" s="75"/>
      <c r="T299" s="76"/>
      <c r="AZ299" s="77"/>
      <c r="BA299" s="77"/>
      <c r="BB299" s="77"/>
      <c r="BC299" s="77"/>
      <c r="BD299" s="77"/>
      <c r="BE299" s="77"/>
      <c r="BF299" s="77"/>
      <c r="BG299" s="77"/>
    </row>
    <row r="300" spans="5:59" s="72" customFormat="1" ht="12.75" customHeight="1" x14ac:dyDescent="0.15">
      <c r="E300" s="73"/>
      <c r="F300" s="73"/>
      <c r="G300" s="73"/>
      <c r="H300" s="73"/>
      <c r="I300" s="73"/>
      <c r="J300" s="73"/>
      <c r="K300" s="73"/>
      <c r="L300" s="73"/>
      <c r="M300" s="73"/>
      <c r="N300" s="73"/>
      <c r="P300" s="73"/>
      <c r="Q300" s="74"/>
      <c r="R300" s="161"/>
      <c r="S300" s="75"/>
      <c r="T300" s="76"/>
      <c r="AZ300" s="77"/>
      <c r="BA300" s="77"/>
      <c r="BB300" s="77"/>
      <c r="BC300" s="77"/>
      <c r="BD300" s="77"/>
      <c r="BE300" s="77"/>
      <c r="BF300" s="77"/>
      <c r="BG300" s="77"/>
    </row>
    <row r="301" spans="5:59" s="72" customFormat="1" ht="12.75" customHeight="1" x14ac:dyDescent="0.15">
      <c r="E301" s="73"/>
      <c r="F301" s="73"/>
      <c r="G301" s="73"/>
      <c r="H301" s="73"/>
      <c r="I301" s="73"/>
      <c r="J301" s="73"/>
      <c r="K301" s="73"/>
      <c r="L301" s="73"/>
      <c r="M301" s="73"/>
      <c r="N301" s="73"/>
      <c r="P301" s="73"/>
      <c r="Q301" s="74"/>
      <c r="R301" s="161"/>
      <c r="S301" s="75"/>
      <c r="T301" s="76"/>
      <c r="AZ301" s="77"/>
      <c r="BA301" s="77"/>
      <c r="BB301" s="77"/>
      <c r="BC301" s="77"/>
      <c r="BD301" s="77"/>
      <c r="BE301" s="77"/>
      <c r="BF301" s="77"/>
      <c r="BG301" s="77"/>
    </row>
    <row r="302" spans="5:59" s="72" customFormat="1" ht="12.75" customHeight="1" x14ac:dyDescent="0.15">
      <c r="E302" s="73"/>
      <c r="F302" s="73"/>
      <c r="G302" s="73"/>
      <c r="H302" s="73"/>
      <c r="I302" s="73"/>
      <c r="J302" s="73"/>
      <c r="K302" s="73"/>
      <c r="L302" s="73"/>
      <c r="M302" s="73"/>
      <c r="N302" s="73"/>
      <c r="P302" s="73"/>
      <c r="Q302" s="74"/>
      <c r="R302" s="161"/>
      <c r="S302" s="75"/>
      <c r="T302" s="76"/>
      <c r="AZ302" s="77"/>
      <c r="BA302" s="77"/>
      <c r="BB302" s="77"/>
      <c r="BC302" s="77"/>
      <c r="BD302" s="77"/>
      <c r="BE302" s="77"/>
      <c r="BF302" s="77"/>
      <c r="BG302" s="77"/>
    </row>
    <row r="303" spans="5:59" s="72" customFormat="1" ht="12.75" customHeight="1" x14ac:dyDescent="0.15">
      <c r="E303" s="73"/>
      <c r="F303" s="73"/>
      <c r="G303" s="73"/>
      <c r="H303" s="73"/>
      <c r="I303" s="73"/>
      <c r="J303" s="73"/>
      <c r="K303" s="73"/>
      <c r="L303" s="73"/>
      <c r="M303" s="73"/>
      <c r="N303" s="73"/>
      <c r="P303" s="73"/>
      <c r="Q303" s="74"/>
      <c r="R303" s="161"/>
      <c r="S303" s="75"/>
      <c r="T303" s="76"/>
      <c r="AZ303" s="77"/>
      <c r="BA303" s="77"/>
      <c r="BB303" s="77"/>
      <c r="BC303" s="77"/>
      <c r="BD303" s="77"/>
      <c r="BE303" s="77"/>
      <c r="BF303" s="77"/>
      <c r="BG303" s="77"/>
    </row>
    <row r="304" spans="5:59" s="72" customFormat="1" ht="12.75" customHeight="1" x14ac:dyDescent="0.15">
      <c r="E304" s="73"/>
      <c r="F304" s="73"/>
      <c r="G304" s="73"/>
      <c r="H304" s="73"/>
      <c r="I304" s="73"/>
      <c r="J304" s="73"/>
      <c r="K304" s="73"/>
      <c r="L304" s="73"/>
      <c r="M304" s="73"/>
      <c r="N304" s="73"/>
      <c r="P304" s="73"/>
      <c r="Q304" s="74"/>
      <c r="R304" s="161"/>
      <c r="S304" s="75"/>
      <c r="T304" s="76"/>
      <c r="AZ304" s="77"/>
      <c r="BA304" s="77"/>
      <c r="BB304" s="77"/>
      <c r="BC304" s="77"/>
      <c r="BD304" s="77"/>
      <c r="BE304" s="77"/>
      <c r="BF304" s="77"/>
      <c r="BG304" s="77"/>
    </row>
    <row r="305" spans="5:59" s="72" customFormat="1" ht="12.75" customHeight="1" x14ac:dyDescent="0.15">
      <c r="E305" s="73"/>
      <c r="F305" s="73"/>
      <c r="G305" s="73"/>
      <c r="H305" s="73"/>
      <c r="I305" s="73"/>
      <c r="J305" s="73"/>
      <c r="K305" s="73"/>
      <c r="L305" s="73"/>
      <c r="M305" s="73"/>
      <c r="N305" s="73"/>
      <c r="P305" s="73"/>
      <c r="Q305" s="74"/>
      <c r="R305" s="161"/>
      <c r="S305" s="75"/>
      <c r="T305" s="76"/>
      <c r="AZ305" s="77"/>
      <c r="BA305" s="77"/>
      <c r="BB305" s="77"/>
      <c r="BC305" s="77"/>
      <c r="BD305" s="77"/>
      <c r="BE305" s="77"/>
      <c r="BF305" s="77"/>
      <c r="BG305" s="77"/>
    </row>
    <row r="306" spans="5:59" s="72" customFormat="1" ht="12.75" customHeight="1" x14ac:dyDescent="0.15">
      <c r="E306" s="73"/>
      <c r="F306" s="73"/>
      <c r="G306" s="73"/>
      <c r="H306" s="73"/>
      <c r="I306" s="73"/>
      <c r="J306" s="73"/>
      <c r="K306" s="73"/>
      <c r="L306" s="73"/>
      <c r="M306" s="73"/>
      <c r="N306" s="73"/>
      <c r="P306" s="73"/>
      <c r="Q306" s="74"/>
      <c r="R306" s="161"/>
      <c r="S306" s="75"/>
      <c r="T306" s="76"/>
      <c r="AZ306" s="77"/>
      <c r="BA306" s="77"/>
      <c r="BB306" s="77"/>
      <c r="BC306" s="77"/>
      <c r="BD306" s="77"/>
      <c r="BE306" s="77"/>
      <c r="BF306" s="77"/>
      <c r="BG306" s="77"/>
    </row>
    <row r="307" spans="5:59" s="72" customFormat="1" ht="12.75" customHeight="1" x14ac:dyDescent="0.15">
      <c r="E307" s="73"/>
      <c r="F307" s="73"/>
      <c r="G307" s="73"/>
      <c r="H307" s="73"/>
      <c r="I307" s="73"/>
      <c r="J307" s="73"/>
      <c r="K307" s="73"/>
      <c r="L307" s="73"/>
      <c r="M307" s="73"/>
      <c r="N307" s="73"/>
      <c r="P307" s="73"/>
      <c r="Q307" s="74"/>
      <c r="R307" s="161"/>
      <c r="S307" s="75"/>
      <c r="T307" s="76"/>
      <c r="AZ307" s="77"/>
      <c r="BA307" s="77"/>
      <c r="BB307" s="77"/>
      <c r="BC307" s="77"/>
      <c r="BD307" s="77"/>
      <c r="BE307" s="77"/>
      <c r="BF307" s="77"/>
      <c r="BG307" s="77"/>
    </row>
    <row r="308" spans="5:59" s="72" customFormat="1" ht="12.75" customHeight="1" x14ac:dyDescent="0.15">
      <c r="E308" s="73"/>
      <c r="F308" s="73"/>
      <c r="G308" s="73"/>
      <c r="H308" s="73"/>
      <c r="I308" s="73"/>
      <c r="J308" s="73"/>
      <c r="K308" s="73"/>
      <c r="L308" s="73"/>
      <c r="M308" s="73"/>
      <c r="N308" s="73"/>
      <c r="P308" s="73"/>
      <c r="Q308" s="74"/>
      <c r="R308" s="161"/>
      <c r="S308" s="75"/>
      <c r="T308" s="76"/>
      <c r="AZ308" s="77"/>
      <c r="BA308" s="77"/>
      <c r="BB308" s="77"/>
      <c r="BC308" s="77"/>
      <c r="BD308" s="77"/>
      <c r="BE308" s="77"/>
      <c r="BF308" s="77"/>
      <c r="BG308" s="77"/>
    </row>
    <row r="309" spans="5:59" s="72" customFormat="1" ht="12.75" customHeight="1" x14ac:dyDescent="0.15">
      <c r="E309" s="73"/>
      <c r="F309" s="73"/>
      <c r="G309" s="73"/>
      <c r="H309" s="73"/>
      <c r="I309" s="73"/>
      <c r="J309" s="73"/>
      <c r="K309" s="73"/>
      <c r="L309" s="73"/>
      <c r="M309" s="73"/>
      <c r="N309" s="73"/>
      <c r="P309" s="73"/>
      <c r="Q309" s="74"/>
      <c r="R309" s="161"/>
      <c r="S309" s="75"/>
      <c r="T309" s="76"/>
      <c r="AZ309" s="77"/>
      <c r="BA309" s="77"/>
      <c r="BB309" s="77"/>
      <c r="BC309" s="77"/>
      <c r="BD309" s="77"/>
      <c r="BE309" s="77"/>
      <c r="BF309" s="77"/>
      <c r="BG309" s="77"/>
    </row>
    <row r="310" spans="5:59" s="72" customFormat="1" ht="12.75" customHeight="1" x14ac:dyDescent="0.15">
      <c r="E310" s="73"/>
      <c r="F310" s="73"/>
      <c r="G310" s="73"/>
      <c r="H310" s="73"/>
      <c r="I310" s="73"/>
      <c r="J310" s="73"/>
      <c r="K310" s="73"/>
      <c r="L310" s="73"/>
      <c r="M310" s="73"/>
      <c r="N310" s="73"/>
      <c r="P310" s="73"/>
      <c r="Q310" s="74"/>
      <c r="R310" s="161"/>
      <c r="S310" s="75"/>
      <c r="T310" s="76"/>
      <c r="AZ310" s="77"/>
      <c r="BA310" s="77"/>
      <c r="BB310" s="77"/>
      <c r="BC310" s="77"/>
      <c r="BD310" s="77"/>
      <c r="BE310" s="77"/>
      <c r="BF310" s="77"/>
      <c r="BG310" s="77"/>
    </row>
    <row r="311" spans="5:59" s="72" customFormat="1" ht="12.75" customHeight="1" x14ac:dyDescent="0.15">
      <c r="E311" s="73"/>
      <c r="F311" s="73"/>
      <c r="G311" s="73"/>
      <c r="H311" s="73"/>
      <c r="I311" s="73"/>
      <c r="J311" s="73"/>
      <c r="K311" s="73"/>
      <c r="L311" s="73"/>
      <c r="M311" s="73"/>
      <c r="N311" s="73"/>
      <c r="P311" s="73"/>
      <c r="Q311" s="74"/>
      <c r="R311" s="161"/>
      <c r="S311" s="75"/>
      <c r="T311" s="76"/>
      <c r="AZ311" s="77"/>
      <c r="BA311" s="77"/>
      <c r="BB311" s="77"/>
      <c r="BC311" s="77"/>
      <c r="BD311" s="77"/>
      <c r="BE311" s="77"/>
      <c r="BF311" s="77"/>
      <c r="BG311" s="77"/>
    </row>
    <row r="312" spans="5:59" s="72" customFormat="1" ht="12.75" customHeight="1" x14ac:dyDescent="0.15">
      <c r="E312" s="73"/>
      <c r="F312" s="73"/>
      <c r="G312" s="73"/>
      <c r="H312" s="73"/>
      <c r="I312" s="73"/>
      <c r="J312" s="73"/>
      <c r="K312" s="73"/>
      <c r="L312" s="73"/>
      <c r="M312" s="73"/>
      <c r="N312" s="73"/>
      <c r="P312" s="73"/>
      <c r="Q312" s="74"/>
      <c r="R312" s="161"/>
      <c r="S312" s="75"/>
      <c r="T312" s="76"/>
      <c r="AZ312" s="77"/>
      <c r="BA312" s="77"/>
      <c r="BB312" s="77"/>
      <c r="BC312" s="77"/>
      <c r="BD312" s="77"/>
      <c r="BE312" s="77"/>
      <c r="BF312" s="77"/>
      <c r="BG312" s="77"/>
    </row>
    <row r="313" spans="5:59" s="72" customFormat="1" ht="12.75" customHeight="1" x14ac:dyDescent="0.15">
      <c r="E313" s="73"/>
      <c r="F313" s="73"/>
      <c r="G313" s="73"/>
      <c r="H313" s="73"/>
      <c r="I313" s="73"/>
      <c r="J313" s="73"/>
      <c r="K313" s="73"/>
      <c r="L313" s="73"/>
      <c r="M313" s="73"/>
      <c r="N313" s="73"/>
      <c r="P313" s="73"/>
      <c r="Q313" s="74"/>
      <c r="R313" s="161"/>
      <c r="S313" s="75"/>
      <c r="T313" s="76"/>
      <c r="AZ313" s="77"/>
      <c r="BA313" s="77"/>
      <c r="BB313" s="77"/>
      <c r="BC313" s="77"/>
      <c r="BD313" s="77"/>
      <c r="BE313" s="77"/>
      <c r="BF313" s="77"/>
      <c r="BG313" s="77"/>
    </row>
    <row r="314" spans="5:59" s="72" customFormat="1" ht="12.75" customHeight="1" x14ac:dyDescent="0.15">
      <c r="E314" s="73"/>
      <c r="F314" s="73"/>
      <c r="G314" s="73"/>
      <c r="H314" s="73"/>
      <c r="I314" s="73"/>
      <c r="J314" s="73"/>
      <c r="K314" s="73"/>
      <c r="L314" s="73"/>
      <c r="M314" s="73"/>
      <c r="N314" s="73"/>
      <c r="P314" s="73"/>
      <c r="Q314" s="74"/>
      <c r="R314" s="161"/>
      <c r="S314" s="75"/>
      <c r="T314" s="76"/>
      <c r="AZ314" s="77"/>
      <c r="BA314" s="77"/>
      <c r="BB314" s="77"/>
      <c r="BC314" s="77"/>
      <c r="BD314" s="77"/>
      <c r="BE314" s="77"/>
      <c r="BF314" s="77"/>
      <c r="BG314" s="77"/>
    </row>
    <row r="315" spans="5:59" s="72" customFormat="1" ht="12.75" customHeight="1" x14ac:dyDescent="0.15">
      <c r="E315" s="73"/>
      <c r="F315" s="73"/>
      <c r="G315" s="73"/>
      <c r="H315" s="73"/>
      <c r="I315" s="73"/>
      <c r="J315" s="73"/>
      <c r="K315" s="73"/>
      <c r="L315" s="73"/>
      <c r="M315" s="73"/>
      <c r="N315" s="73"/>
      <c r="P315" s="73"/>
      <c r="Q315" s="74"/>
      <c r="R315" s="161"/>
      <c r="S315" s="75"/>
      <c r="T315" s="76"/>
      <c r="AZ315" s="77"/>
      <c r="BA315" s="77"/>
      <c r="BB315" s="77"/>
      <c r="BC315" s="77"/>
      <c r="BD315" s="77"/>
      <c r="BE315" s="77"/>
      <c r="BF315" s="77"/>
      <c r="BG315" s="77"/>
    </row>
    <row r="316" spans="5:59" s="72" customFormat="1" ht="12.75" customHeight="1" x14ac:dyDescent="0.15">
      <c r="E316" s="73"/>
      <c r="F316" s="73"/>
      <c r="G316" s="73"/>
      <c r="H316" s="73"/>
      <c r="I316" s="73"/>
      <c r="J316" s="73"/>
      <c r="K316" s="73"/>
      <c r="L316" s="73"/>
      <c r="M316" s="73"/>
      <c r="N316" s="73"/>
      <c r="P316" s="73"/>
      <c r="Q316" s="74"/>
      <c r="R316" s="161"/>
      <c r="S316" s="75"/>
      <c r="T316" s="76"/>
      <c r="AZ316" s="77"/>
      <c r="BA316" s="77"/>
      <c r="BB316" s="77"/>
      <c r="BC316" s="77"/>
      <c r="BD316" s="77"/>
      <c r="BE316" s="77"/>
      <c r="BF316" s="77"/>
      <c r="BG316" s="77"/>
    </row>
    <row r="317" spans="5:59" s="72" customFormat="1" ht="12.75" customHeight="1" x14ac:dyDescent="0.15">
      <c r="E317" s="73"/>
      <c r="F317" s="73"/>
      <c r="G317" s="73"/>
      <c r="H317" s="73"/>
      <c r="I317" s="73"/>
      <c r="J317" s="73"/>
      <c r="K317" s="73"/>
      <c r="L317" s="73"/>
      <c r="M317" s="73"/>
      <c r="N317" s="73"/>
      <c r="P317" s="73"/>
      <c r="Q317" s="74"/>
      <c r="R317" s="161"/>
      <c r="S317" s="75"/>
      <c r="T317" s="76"/>
      <c r="AZ317" s="77"/>
      <c r="BA317" s="77"/>
      <c r="BB317" s="77"/>
      <c r="BC317" s="77"/>
      <c r="BD317" s="77"/>
      <c r="BE317" s="77"/>
      <c r="BF317" s="77"/>
      <c r="BG317" s="77"/>
    </row>
    <row r="318" spans="5:59" s="72" customFormat="1" ht="12.75" customHeight="1" x14ac:dyDescent="0.15">
      <c r="E318" s="73"/>
      <c r="F318" s="73"/>
      <c r="G318" s="73"/>
      <c r="H318" s="73"/>
      <c r="I318" s="73"/>
      <c r="J318" s="73"/>
      <c r="K318" s="73"/>
      <c r="L318" s="73"/>
      <c r="M318" s="73"/>
      <c r="N318" s="73"/>
      <c r="P318" s="73"/>
      <c r="Q318" s="74"/>
      <c r="R318" s="161"/>
      <c r="S318" s="75"/>
      <c r="T318" s="76"/>
      <c r="AZ318" s="77"/>
      <c r="BA318" s="77"/>
      <c r="BB318" s="77"/>
      <c r="BC318" s="77"/>
      <c r="BD318" s="77"/>
      <c r="BE318" s="77"/>
      <c r="BF318" s="77"/>
      <c r="BG318" s="77"/>
    </row>
    <row r="319" spans="5:59" s="72" customFormat="1" ht="12.75" customHeight="1" x14ac:dyDescent="0.15">
      <c r="E319" s="73"/>
      <c r="F319" s="73"/>
      <c r="G319" s="73"/>
      <c r="H319" s="73"/>
      <c r="I319" s="73"/>
      <c r="J319" s="73"/>
      <c r="K319" s="73"/>
      <c r="L319" s="73"/>
      <c r="M319" s="73"/>
      <c r="N319" s="73"/>
      <c r="P319" s="73"/>
      <c r="Q319" s="74"/>
      <c r="R319" s="161"/>
      <c r="S319" s="75"/>
      <c r="T319" s="76"/>
      <c r="AZ319" s="77"/>
      <c r="BA319" s="77"/>
      <c r="BB319" s="77"/>
      <c r="BC319" s="77"/>
      <c r="BD319" s="77"/>
      <c r="BE319" s="77"/>
      <c r="BF319" s="77"/>
      <c r="BG319" s="77"/>
    </row>
    <row r="320" spans="5:59" s="72" customFormat="1" ht="12.75" customHeight="1" x14ac:dyDescent="0.15">
      <c r="E320" s="73"/>
      <c r="F320" s="73"/>
      <c r="G320" s="73"/>
      <c r="H320" s="73"/>
      <c r="I320" s="73"/>
      <c r="J320" s="73"/>
      <c r="K320" s="73"/>
      <c r="L320" s="73"/>
      <c r="M320" s="73"/>
      <c r="N320" s="73"/>
      <c r="P320" s="73"/>
      <c r="Q320" s="74"/>
      <c r="R320" s="161"/>
      <c r="S320" s="75"/>
      <c r="T320" s="76"/>
      <c r="AZ320" s="77"/>
      <c r="BA320" s="77"/>
      <c r="BB320" s="77"/>
      <c r="BC320" s="77"/>
      <c r="BD320" s="77"/>
      <c r="BE320" s="77"/>
      <c r="BF320" s="77"/>
      <c r="BG320" s="77"/>
    </row>
    <row r="321" spans="5:59" s="72" customFormat="1" ht="12.75" customHeight="1" x14ac:dyDescent="0.15">
      <c r="E321" s="73"/>
      <c r="F321" s="73"/>
      <c r="G321" s="73"/>
      <c r="H321" s="73"/>
      <c r="I321" s="73"/>
      <c r="J321" s="73"/>
      <c r="K321" s="73"/>
      <c r="L321" s="73"/>
      <c r="M321" s="73"/>
      <c r="N321" s="73"/>
      <c r="P321" s="73"/>
      <c r="Q321" s="74"/>
      <c r="R321" s="161"/>
      <c r="S321" s="75"/>
      <c r="T321" s="76"/>
      <c r="AZ321" s="77"/>
      <c r="BA321" s="77"/>
      <c r="BB321" s="77"/>
      <c r="BC321" s="77"/>
      <c r="BD321" s="77"/>
      <c r="BE321" s="77"/>
      <c r="BF321" s="77"/>
      <c r="BG321" s="77"/>
    </row>
    <row r="322" spans="5:59" s="72" customFormat="1" ht="12.75" customHeight="1" x14ac:dyDescent="0.15">
      <c r="E322" s="73"/>
      <c r="F322" s="73"/>
      <c r="G322" s="73"/>
      <c r="H322" s="73"/>
      <c r="I322" s="73"/>
      <c r="J322" s="73"/>
      <c r="K322" s="73"/>
      <c r="L322" s="73"/>
      <c r="M322" s="73"/>
      <c r="N322" s="73"/>
      <c r="P322" s="73"/>
      <c r="Q322" s="74"/>
      <c r="R322" s="161"/>
      <c r="S322" s="75"/>
      <c r="T322" s="76"/>
      <c r="AZ322" s="77"/>
      <c r="BA322" s="77"/>
      <c r="BB322" s="77"/>
      <c r="BC322" s="77"/>
      <c r="BD322" s="77"/>
      <c r="BE322" s="77"/>
      <c r="BF322" s="77"/>
      <c r="BG322" s="77"/>
    </row>
    <row r="323" spans="5:59" s="72" customFormat="1" ht="12.75" customHeight="1" x14ac:dyDescent="0.15">
      <c r="E323" s="73"/>
      <c r="F323" s="73"/>
      <c r="G323" s="73"/>
      <c r="H323" s="73"/>
      <c r="I323" s="73"/>
      <c r="J323" s="73"/>
      <c r="K323" s="73"/>
      <c r="L323" s="73"/>
      <c r="M323" s="73"/>
      <c r="N323" s="73"/>
      <c r="P323" s="73"/>
      <c r="Q323" s="74"/>
      <c r="R323" s="161"/>
      <c r="S323" s="75"/>
      <c r="T323" s="76"/>
      <c r="AZ323" s="77"/>
      <c r="BA323" s="77"/>
      <c r="BB323" s="77"/>
      <c r="BC323" s="77"/>
      <c r="BD323" s="77"/>
      <c r="BE323" s="77"/>
      <c r="BF323" s="77"/>
      <c r="BG323" s="77"/>
    </row>
    <row r="324" spans="5:59" s="72" customFormat="1" ht="12.75" customHeight="1" x14ac:dyDescent="0.15">
      <c r="E324" s="73"/>
      <c r="F324" s="73"/>
      <c r="G324" s="73"/>
      <c r="H324" s="73"/>
      <c r="I324" s="73"/>
      <c r="J324" s="73"/>
      <c r="K324" s="73"/>
      <c r="L324" s="73"/>
      <c r="M324" s="73"/>
      <c r="N324" s="73"/>
      <c r="P324" s="73"/>
      <c r="Q324" s="74"/>
      <c r="R324" s="161"/>
      <c r="S324" s="75"/>
      <c r="T324" s="76"/>
      <c r="AZ324" s="77"/>
      <c r="BA324" s="77"/>
      <c r="BB324" s="77"/>
      <c r="BC324" s="77"/>
      <c r="BD324" s="77"/>
      <c r="BE324" s="77"/>
      <c r="BF324" s="77"/>
      <c r="BG324" s="77"/>
    </row>
    <row r="325" spans="5:59" s="72" customFormat="1" ht="12.75" customHeight="1" x14ac:dyDescent="0.15">
      <c r="E325" s="73"/>
      <c r="F325" s="73"/>
      <c r="G325" s="73"/>
      <c r="H325" s="73"/>
      <c r="I325" s="73"/>
      <c r="J325" s="73"/>
      <c r="K325" s="73"/>
      <c r="L325" s="73"/>
      <c r="M325" s="73"/>
      <c r="N325" s="73"/>
      <c r="P325" s="73"/>
      <c r="Q325" s="74"/>
      <c r="R325" s="161"/>
      <c r="S325" s="75"/>
      <c r="T325" s="76"/>
      <c r="AZ325" s="77"/>
      <c r="BA325" s="77"/>
      <c r="BB325" s="77"/>
      <c r="BC325" s="77"/>
      <c r="BD325" s="77"/>
      <c r="BE325" s="77"/>
      <c r="BF325" s="77"/>
      <c r="BG325" s="77"/>
    </row>
    <row r="326" spans="5:59" s="72" customFormat="1" ht="12.75" customHeight="1" x14ac:dyDescent="0.15">
      <c r="E326" s="73"/>
      <c r="F326" s="73"/>
      <c r="G326" s="73"/>
      <c r="H326" s="73"/>
      <c r="I326" s="73"/>
      <c r="J326" s="73"/>
      <c r="K326" s="73"/>
      <c r="L326" s="73"/>
      <c r="M326" s="73"/>
      <c r="N326" s="73"/>
      <c r="P326" s="73"/>
      <c r="Q326" s="74"/>
      <c r="R326" s="161"/>
      <c r="S326" s="75"/>
      <c r="T326" s="76"/>
      <c r="AZ326" s="77"/>
      <c r="BA326" s="77"/>
      <c r="BB326" s="77"/>
      <c r="BC326" s="77"/>
      <c r="BD326" s="77"/>
      <c r="BE326" s="77"/>
      <c r="BF326" s="77"/>
      <c r="BG326" s="77"/>
    </row>
    <row r="327" spans="5:59" s="72" customFormat="1" ht="12.75" customHeight="1" x14ac:dyDescent="0.15">
      <c r="E327" s="73"/>
      <c r="F327" s="73"/>
      <c r="G327" s="73"/>
      <c r="H327" s="73"/>
      <c r="I327" s="73"/>
      <c r="J327" s="73"/>
      <c r="K327" s="73"/>
      <c r="L327" s="73"/>
      <c r="M327" s="73"/>
      <c r="N327" s="73"/>
      <c r="P327" s="73"/>
      <c r="Q327" s="74"/>
      <c r="R327" s="161"/>
      <c r="S327" s="75"/>
      <c r="T327" s="76"/>
      <c r="AZ327" s="77"/>
      <c r="BA327" s="77"/>
      <c r="BB327" s="77"/>
      <c r="BC327" s="77"/>
      <c r="BD327" s="77"/>
      <c r="BE327" s="77"/>
      <c r="BF327" s="77"/>
      <c r="BG327" s="77"/>
    </row>
    <row r="328" spans="5:59" s="72" customFormat="1" ht="12.75" customHeight="1" x14ac:dyDescent="0.15">
      <c r="E328" s="73"/>
      <c r="F328" s="73"/>
      <c r="G328" s="73"/>
      <c r="H328" s="73"/>
      <c r="I328" s="73"/>
      <c r="J328" s="73"/>
      <c r="K328" s="73"/>
      <c r="L328" s="73"/>
      <c r="M328" s="73"/>
      <c r="N328" s="73"/>
      <c r="P328" s="73"/>
      <c r="Q328" s="74"/>
      <c r="R328" s="161"/>
      <c r="S328" s="75"/>
      <c r="T328" s="76"/>
      <c r="AZ328" s="77"/>
      <c r="BA328" s="77"/>
      <c r="BB328" s="77"/>
      <c r="BC328" s="77"/>
      <c r="BD328" s="77"/>
      <c r="BE328" s="77"/>
      <c r="BF328" s="77"/>
      <c r="BG328" s="77"/>
    </row>
    <row r="329" spans="5:59" s="72" customFormat="1" ht="12.75" customHeight="1" x14ac:dyDescent="0.15">
      <c r="E329" s="73"/>
      <c r="F329" s="73"/>
      <c r="G329" s="73"/>
      <c r="H329" s="73"/>
      <c r="I329" s="73"/>
      <c r="J329" s="73"/>
      <c r="K329" s="73"/>
      <c r="L329" s="73"/>
      <c r="M329" s="73"/>
      <c r="N329" s="73"/>
      <c r="P329" s="73"/>
      <c r="Q329" s="74"/>
      <c r="R329" s="161"/>
      <c r="S329" s="75"/>
      <c r="T329" s="76"/>
      <c r="AZ329" s="77"/>
      <c r="BA329" s="77"/>
      <c r="BB329" s="77"/>
      <c r="BC329" s="77"/>
      <c r="BD329" s="77"/>
      <c r="BE329" s="77"/>
      <c r="BF329" s="77"/>
      <c r="BG329" s="77"/>
    </row>
    <row r="330" spans="5:59" s="72" customFormat="1" ht="12.75" customHeight="1" x14ac:dyDescent="0.15">
      <c r="E330" s="73"/>
      <c r="F330" s="73"/>
      <c r="G330" s="73"/>
      <c r="H330" s="73"/>
      <c r="I330" s="73"/>
      <c r="J330" s="73"/>
      <c r="K330" s="73"/>
      <c r="L330" s="73"/>
      <c r="M330" s="73"/>
      <c r="N330" s="73"/>
      <c r="P330" s="73"/>
      <c r="Q330" s="74"/>
      <c r="R330" s="161"/>
      <c r="S330" s="75"/>
      <c r="T330" s="76"/>
      <c r="AZ330" s="77"/>
      <c r="BA330" s="77"/>
      <c r="BB330" s="77"/>
      <c r="BC330" s="77"/>
      <c r="BD330" s="77"/>
      <c r="BE330" s="77"/>
      <c r="BF330" s="77"/>
      <c r="BG330" s="77"/>
    </row>
    <row r="331" spans="5:59" s="72" customFormat="1" ht="12.75" customHeight="1" x14ac:dyDescent="0.15">
      <c r="E331" s="73"/>
      <c r="F331" s="73"/>
      <c r="G331" s="73"/>
      <c r="H331" s="73"/>
      <c r="I331" s="73"/>
      <c r="J331" s="73"/>
      <c r="K331" s="73"/>
      <c r="L331" s="73"/>
      <c r="M331" s="73"/>
      <c r="N331" s="73"/>
      <c r="P331" s="73"/>
      <c r="Q331" s="74"/>
      <c r="R331" s="161"/>
      <c r="S331" s="75"/>
      <c r="T331" s="76"/>
      <c r="AZ331" s="77"/>
      <c r="BA331" s="77"/>
      <c r="BB331" s="77"/>
      <c r="BC331" s="77"/>
      <c r="BD331" s="77"/>
      <c r="BE331" s="77"/>
      <c r="BF331" s="77"/>
      <c r="BG331" s="77"/>
    </row>
    <row r="332" spans="5:59" s="72" customFormat="1" ht="12.75" customHeight="1" x14ac:dyDescent="0.15">
      <c r="E332" s="73"/>
      <c r="F332" s="73"/>
      <c r="G332" s="73"/>
      <c r="H332" s="73"/>
      <c r="I332" s="73"/>
      <c r="J332" s="73"/>
      <c r="K332" s="73"/>
      <c r="L332" s="73"/>
      <c r="M332" s="73"/>
      <c r="N332" s="73"/>
      <c r="P332" s="73"/>
      <c r="Q332" s="74"/>
      <c r="R332" s="161"/>
      <c r="S332" s="75"/>
      <c r="T332" s="76"/>
      <c r="AZ332" s="77"/>
      <c r="BA332" s="77"/>
      <c r="BB332" s="77"/>
      <c r="BC332" s="77"/>
      <c r="BD332" s="77"/>
      <c r="BE332" s="77"/>
      <c r="BF332" s="77"/>
      <c r="BG332" s="77"/>
    </row>
    <row r="333" spans="5:59" s="72" customFormat="1" ht="12.75" customHeight="1" x14ac:dyDescent="0.15">
      <c r="E333" s="73"/>
      <c r="F333" s="73"/>
      <c r="G333" s="73"/>
      <c r="H333" s="73"/>
      <c r="I333" s="73"/>
      <c r="J333" s="73"/>
      <c r="K333" s="73"/>
      <c r="L333" s="73"/>
      <c r="M333" s="73"/>
      <c r="N333" s="73"/>
      <c r="P333" s="73"/>
      <c r="Q333" s="74"/>
      <c r="R333" s="161"/>
      <c r="S333" s="75"/>
      <c r="T333" s="76"/>
      <c r="AZ333" s="77"/>
      <c r="BA333" s="77"/>
      <c r="BB333" s="77"/>
      <c r="BC333" s="77"/>
      <c r="BD333" s="77"/>
      <c r="BE333" s="77"/>
      <c r="BF333" s="77"/>
      <c r="BG333" s="77"/>
    </row>
    <row r="334" spans="5:59" s="72" customFormat="1" ht="12.75" customHeight="1" x14ac:dyDescent="0.15">
      <c r="E334" s="73"/>
      <c r="F334" s="73"/>
      <c r="G334" s="73"/>
      <c r="H334" s="73"/>
      <c r="I334" s="73"/>
      <c r="J334" s="73"/>
      <c r="K334" s="73"/>
      <c r="L334" s="73"/>
      <c r="M334" s="73"/>
      <c r="N334" s="73"/>
      <c r="P334" s="73"/>
      <c r="Q334" s="74"/>
      <c r="R334" s="161"/>
      <c r="S334" s="75"/>
      <c r="T334" s="76"/>
      <c r="AZ334" s="77"/>
      <c r="BA334" s="77"/>
      <c r="BB334" s="77"/>
      <c r="BC334" s="77"/>
      <c r="BD334" s="77"/>
      <c r="BE334" s="77"/>
      <c r="BF334" s="77"/>
      <c r="BG334" s="77"/>
    </row>
    <row r="335" spans="5:59" s="72" customFormat="1" ht="12.75" customHeight="1" x14ac:dyDescent="0.15">
      <c r="E335" s="73"/>
      <c r="F335" s="73"/>
      <c r="G335" s="73"/>
      <c r="H335" s="73"/>
      <c r="I335" s="73"/>
      <c r="J335" s="73"/>
      <c r="K335" s="73"/>
      <c r="L335" s="73"/>
      <c r="M335" s="73"/>
      <c r="N335" s="73"/>
      <c r="P335" s="73"/>
      <c r="Q335" s="74"/>
      <c r="R335" s="161"/>
      <c r="S335" s="75"/>
      <c r="T335" s="76"/>
      <c r="AZ335" s="77"/>
      <c r="BA335" s="77"/>
      <c r="BB335" s="77"/>
      <c r="BC335" s="77"/>
      <c r="BD335" s="77"/>
      <c r="BE335" s="77"/>
      <c r="BF335" s="77"/>
      <c r="BG335" s="77"/>
    </row>
    <row r="336" spans="5:59" s="72" customFormat="1" ht="12.75" customHeight="1" x14ac:dyDescent="0.15">
      <c r="E336" s="73"/>
      <c r="F336" s="73"/>
      <c r="G336" s="73"/>
      <c r="H336" s="73"/>
      <c r="I336" s="73"/>
      <c r="J336" s="73"/>
      <c r="K336" s="73"/>
      <c r="L336" s="73"/>
      <c r="M336" s="73"/>
      <c r="N336" s="73"/>
      <c r="P336" s="73"/>
      <c r="Q336" s="74"/>
      <c r="R336" s="161"/>
      <c r="S336" s="75"/>
      <c r="T336" s="76"/>
      <c r="AZ336" s="77"/>
      <c r="BA336" s="77"/>
      <c r="BB336" s="77"/>
      <c r="BC336" s="77"/>
      <c r="BD336" s="77"/>
      <c r="BE336" s="77"/>
      <c r="BF336" s="77"/>
      <c r="BG336" s="77"/>
    </row>
    <row r="337" spans="5:59" s="72" customFormat="1" ht="12.75" customHeight="1" x14ac:dyDescent="0.15">
      <c r="E337" s="73"/>
      <c r="F337" s="73"/>
      <c r="G337" s="73"/>
      <c r="H337" s="73"/>
      <c r="I337" s="73"/>
      <c r="J337" s="73"/>
      <c r="K337" s="73"/>
      <c r="L337" s="73"/>
      <c r="M337" s="73"/>
      <c r="N337" s="73"/>
      <c r="P337" s="73"/>
      <c r="Q337" s="74"/>
      <c r="R337" s="161"/>
      <c r="S337" s="75"/>
      <c r="T337" s="76"/>
      <c r="AZ337" s="77"/>
      <c r="BA337" s="77"/>
      <c r="BB337" s="77"/>
      <c r="BC337" s="77"/>
      <c r="BD337" s="77"/>
      <c r="BE337" s="77"/>
      <c r="BF337" s="77"/>
      <c r="BG337" s="77"/>
    </row>
    <row r="338" spans="5:59" s="72" customFormat="1" ht="12.75" customHeight="1" x14ac:dyDescent="0.15">
      <c r="E338" s="73"/>
      <c r="F338" s="73"/>
      <c r="G338" s="73"/>
      <c r="H338" s="73"/>
      <c r="I338" s="73"/>
      <c r="J338" s="73"/>
      <c r="K338" s="73"/>
      <c r="L338" s="73"/>
      <c r="M338" s="73"/>
      <c r="N338" s="73"/>
      <c r="P338" s="73"/>
      <c r="Q338" s="74"/>
      <c r="R338" s="161"/>
      <c r="S338" s="75"/>
      <c r="T338" s="76"/>
      <c r="AZ338" s="77"/>
      <c r="BA338" s="77"/>
      <c r="BB338" s="77"/>
      <c r="BC338" s="77"/>
      <c r="BD338" s="77"/>
      <c r="BE338" s="77"/>
      <c r="BF338" s="77"/>
      <c r="BG338" s="77"/>
    </row>
    <row r="339" spans="5:59" s="72" customFormat="1" ht="12.75" customHeight="1" x14ac:dyDescent="0.15">
      <c r="E339" s="73"/>
      <c r="F339" s="73"/>
      <c r="G339" s="73"/>
      <c r="H339" s="73"/>
      <c r="I339" s="73"/>
      <c r="J339" s="73"/>
      <c r="K339" s="73"/>
      <c r="L339" s="73"/>
      <c r="M339" s="73"/>
      <c r="N339" s="73"/>
      <c r="P339" s="73"/>
      <c r="Q339" s="74"/>
      <c r="R339" s="161"/>
      <c r="S339" s="75"/>
      <c r="T339" s="76"/>
      <c r="AZ339" s="77"/>
      <c r="BA339" s="77"/>
      <c r="BB339" s="77"/>
      <c r="BC339" s="77"/>
      <c r="BD339" s="77"/>
      <c r="BE339" s="77"/>
      <c r="BF339" s="77"/>
      <c r="BG339" s="77"/>
    </row>
    <row r="340" spans="5:59" s="72" customFormat="1" ht="12.75" customHeight="1" x14ac:dyDescent="0.15">
      <c r="E340" s="73"/>
      <c r="F340" s="73"/>
      <c r="G340" s="73"/>
      <c r="H340" s="73"/>
      <c r="I340" s="73"/>
      <c r="J340" s="73"/>
      <c r="K340" s="73"/>
      <c r="L340" s="73"/>
      <c r="M340" s="73"/>
      <c r="N340" s="73"/>
      <c r="P340" s="73"/>
      <c r="Q340" s="74"/>
      <c r="R340" s="161"/>
      <c r="S340" s="75"/>
      <c r="T340" s="76"/>
      <c r="AZ340" s="77"/>
      <c r="BA340" s="77"/>
      <c r="BB340" s="77"/>
      <c r="BC340" s="77"/>
      <c r="BD340" s="77"/>
      <c r="BE340" s="77"/>
      <c r="BF340" s="77"/>
      <c r="BG340" s="77"/>
    </row>
    <row r="341" spans="5:59" s="72" customFormat="1" ht="12.75" customHeight="1" x14ac:dyDescent="0.15">
      <c r="E341" s="73"/>
      <c r="F341" s="73"/>
      <c r="G341" s="73"/>
      <c r="H341" s="73"/>
      <c r="I341" s="73"/>
      <c r="J341" s="73"/>
      <c r="K341" s="73"/>
      <c r="L341" s="73"/>
      <c r="M341" s="73"/>
      <c r="N341" s="73"/>
      <c r="P341" s="73"/>
      <c r="Q341" s="74"/>
      <c r="R341" s="161"/>
      <c r="S341" s="75"/>
      <c r="T341" s="76"/>
      <c r="AZ341" s="77"/>
      <c r="BA341" s="77"/>
      <c r="BB341" s="77"/>
      <c r="BC341" s="77"/>
      <c r="BD341" s="77"/>
      <c r="BE341" s="77"/>
      <c r="BF341" s="77"/>
      <c r="BG341" s="77"/>
    </row>
    <row r="342" spans="5:59" s="72" customFormat="1" ht="12.75" customHeight="1" x14ac:dyDescent="0.15">
      <c r="E342" s="73"/>
      <c r="F342" s="73"/>
      <c r="G342" s="73"/>
      <c r="H342" s="73"/>
      <c r="I342" s="73"/>
      <c r="J342" s="73"/>
      <c r="K342" s="73"/>
      <c r="L342" s="73"/>
      <c r="M342" s="73"/>
      <c r="N342" s="73"/>
      <c r="P342" s="73"/>
      <c r="Q342" s="74"/>
      <c r="R342" s="161"/>
      <c r="S342" s="75"/>
      <c r="T342" s="76"/>
      <c r="AZ342" s="77"/>
      <c r="BA342" s="77"/>
      <c r="BB342" s="77"/>
      <c r="BC342" s="77"/>
      <c r="BD342" s="77"/>
      <c r="BE342" s="77"/>
      <c r="BF342" s="77"/>
      <c r="BG342" s="77"/>
    </row>
    <row r="343" spans="5:59" s="72" customFormat="1" ht="12.75" customHeight="1" x14ac:dyDescent="0.15">
      <c r="E343" s="73"/>
      <c r="F343" s="73"/>
      <c r="G343" s="73"/>
      <c r="H343" s="73"/>
      <c r="I343" s="73"/>
      <c r="J343" s="73"/>
      <c r="K343" s="73"/>
      <c r="L343" s="73"/>
      <c r="M343" s="73"/>
      <c r="N343" s="73"/>
      <c r="P343" s="73"/>
      <c r="Q343" s="74"/>
      <c r="R343" s="161"/>
      <c r="S343" s="75"/>
      <c r="T343" s="76"/>
      <c r="AZ343" s="77"/>
      <c r="BA343" s="77"/>
      <c r="BB343" s="77"/>
      <c r="BC343" s="77"/>
      <c r="BD343" s="77"/>
      <c r="BE343" s="77"/>
      <c r="BF343" s="77"/>
      <c r="BG343" s="77"/>
    </row>
    <row r="344" spans="5:59" s="72" customFormat="1" ht="12.75" customHeight="1" x14ac:dyDescent="0.15">
      <c r="E344" s="73"/>
      <c r="F344" s="73"/>
      <c r="G344" s="73"/>
      <c r="H344" s="73"/>
      <c r="I344" s="73"/>
      <c r="J344" s="73"/>
      <c r="K344" s="73"/>
      <c r="L344" s="73"/>
      <c r="M344" s="73"/>
      <c r="N344" s="73"/>
      <c r="P344" s="73"/>
      <c r="Q344" s="74"/>
      <c r="R344" s="161"/>
      <c r="S344" s="75"/>
      <c r="T344" s="76"/>
      <c r="AZ344" s="77"/>
      <c r="BA344" s="77"/>
      <c r="BB344" s="77"/>
      <c r="BC344" s="77"/>
      <c r="BD344" s="77"/>
      <c r="BE344" s="77"/>
      <c r="BF344" s="77"/>
      <c r="BG344" s="77"/>
    </row>
    <row r="345" spans="5:59" s="72" customFormat="1" ht="12.75" customHeight="1" x14ac:dyDescent="0.15">
      <c r="E345" s="73"/>
      <c r="F345" s="73"/>
      <c r="G345" s="73"/>
      <c r="H345" s="73"/>
      <c r="I345" s="73"/>
      <c r="J345" s="73"/>
      <c r="K345" s="73"/>
      <c r="L345" s="73"/>
      <c r="M345" s="73"/>
      <c r="N345" s="73"/>
      <c r="P345" s="73"/>
      <c r="Q345" s="74"/>
      <c r="R345" s="161"/>
      <c r="S345" s="75"/>
      <c r="T345" s="76"/>
      <c r="AZ345" s="77"/>
      <c r="BA345" s="77"/>
      <c r="BB345" s="77"/>
      <c r="BC345" s="77"/>
      <c r="BD345" s="77"/>
      <c r="BE345" s="77"/>
      <c r="BF345" s="77"/>
      <c r="BG345" s="77"/>
    </row>
    <row r="346" spans="5:59" s="72" customFormat="1" ht="12.75" customHeight="1" x14ac:dyDescent="0.15">
      <c r="E346" s="73"/>
      <c r="F346" s="73"/>
      <c r="G346" s="73"/>
      <c r="H346" s="73"/>
      <c r="I346" s="73"/>
      <c r="J346" s="73"/>
      <c r="K346" s="73"/>
      <c r="L346" s="73"/>
      <c r="M346" s="73"/>
      <c r="N346" s="73"/>
      <c r="P346" s="73"/>
      <c r="Q346" s="74"/>
      <c r="R346" s="161"/>
      <c r="S346" s="75"/>
      <c r="T346" s="76"/>
      <c r="AZ346" s="77"/>
      <c r="BA346" s="77"/>
      <c r="BB346" s="77"/>
      <c r="BC346" s="77"/>
      <c r="BD346" s="77"/>
      <c r="BE346" s="77"/>
      <c r="BF346" s="77"/>
      <c r="BG346" s="77"/>
    </row>
    <row r="347" spans="5:59" s="72" customFormat="1" ht="12.75" customHeight="1" x14ac:dyDescent="0.15">
      <c r="E347" s="73"/>
      <c r="F347" s="73"/>
      <c r="G347" s="73"/>
      <c r="H347" s="73"/>
      <c r="I347" s="73"/>
      <c r="J347" s="73"/>
      <c r="K347" s="73"/>
      <c r="L347" s="73"/>
      <c r="M347" s="73"/>
      <c r="N347" s="73"/>
      <c r="P347" s="73"/>
      <c r="Q347" s="74"/>
      <c r="R347" s="161"/>
      <c r="S347" s="75"/>
      <c r="T347" s="76"/>
      <c r="AZ347" s="77"/>
      <c r="BA347" s="77"/>
      <c r="BB347" s="77"/>
      <c r="BC347" s="77"/>
      <c r="BD347" s="77"/>
      <c r="BE347" s="77"/>
      <c r="BF347" s="77"/>
      <c r="BG347" s="77"/>
    </row>
    <row r="348" spans="5:59" s="72" customFormat="1" ht="12.75" customHeight="1" x14ac:dyDescent="0.15">
      <c r="E348" s="73"/>
      <c r="F348" s="73"/>
      <c r="G348" s="73"/>
      <c r="H348" s="73"/>
      <c r="I348" s="73"/>
      <c r="J348" s="73"/>
      <c r="K348" s="73"/>
      <c r="L348" s="73"/>
      <c r="M348" s="73"/>
      <c r="N348" s="73"/>
      <c r="P348" s="73"/>
      <c r="Q348" s="74"/>
      <c r="R348" s="161"/>
      <c r="S348" s="75"/>
      <c r="T348" s="76"/>
      <c r="AZ348" s="77"/>
      <c r="BA348" s="77"/>
      <c r="BB348" s="77"/>
      <c r="BC348" s="77"/>
      <c r="BD348" s="77"/>
      <c r="BE348" s="77"/>
      <c r="BF348" s="77"/>
      <c r="BG348" s="77"/>
    </row>
    <row r="349" spans="5:59" s="72" customFormat="1" ht="12.75" customHeight="1" x14ac:dyDescent="0.15">
      <c r="E349" s="73"/>
      <c r="F349" s="73"/>
      <c r="G349" s="73"/>
      <c r="H349" s="73"/>
      <c r="I349" s="73"/>
      <c r="J349" s="73"/>
      <c r="K349" s="73"/>
      <c r="L349" s="73"/>
      <c r="M349" s="73"/>
      <c r="N349" s="73"/>
      <c r="P349" s="73"/>
      <c r="Q349" s="74"/>
      <c r="R349" s="161"/>
      <c r="S349" s="75"/>
      <c r="T349" s="76"/>
      <c r="AZ349" s="77"/>
      <c r="BA349" s="77"/>
      <c r="BB349" s="77"/>
      <c r="BC349" s="77"/>
      <c r="BD349" s="77"/>
      <c r="BE349" s="77"/>
      <c r="BF349" s="77"/>
      <c r="BG349" s="77"/>
    </row>
    <row r="350" spans="5:59" s="72" customFormat="1" ht="12.75" customHeight="1" x14ac:dyDescent="0.15">
      <c r="E350" s="73"/>
      <c r="F350" s="73"/>
      <c r="G350" s="73"/>
      <c r="H350" s="73"/>
      <c r="I350" s="73"/>
      <c r="J350" s="73"/>
      <c r="K350" s="73"/>
      <c r="L350" s="73"/>
      <c r="M350" s="73"/>
      <c r="N350" s="73"/>
      <c r="P350" s="73"/>
      <c r="Q350" s="74"/>
      <c r="R350" s="161"/>
      <c r="S350" s="75"/>
      <c r="T350" s="76"/>
      <c r="AZ350" s="77"/>
      <c r="BA350" s="77"/>
      <c r="BB350" s="77"/>
      <c r="BC350" s="77"/>
      <c r="BD350" s="77"/>
      <c r="BE350" s="77"/>
      <c r="BF350" s="77"/>
      <c r="BG350" s="77"/>
    </row>
    <row r="351" spans="5:59" s="72" customFormat="1" ht="12.75" customHeight="1" x14ac:dyDescent="0.15">
      <c r="E351" s="73"/>
      <c r="F351" s="73"/>
      <c r="G351" s="73"/>
      <c r="H351" s="73"/>
      <c r="I351" s="73"/>
      <c r="J351" s="73"/>
      <c r="K351" s="73"/>
      <c r="L351" s="73"/>
      <c r="M351" s="73"/>
      <c r="N351" s="73"/>
      <c r="P351" s="73"/>
      <c r="Q351" s="74"/>
      <c r="R351" s="161"/>
      <c r="S351" s="75"/>
      <c r="T351" s="76"/>
      <c r="AZ351" s="77"/>
      <c r="BA351" s="77"/>
      <c r="BB351" s="77"/>
      <c r="BC351" s="77"/>
      <c r="BD351" s="77"/>
      <c r="BE351" s="77"/>
      <c r="BF351" s="77"/>
      <c r="BG351" s="77"/>
    </row>
    <row r="352" spans="5:59" s="72" customFormat="1" ht="12.75" customHeight="1" x14ac:dyDescent="0.15">
      <c r="E352" s="73"/>
      <c r="F352" s="73"/>
      <c r="G352" s="73"/>
      <c r="H352" s="73"/>
      <c r="I352" s="73"/>
      <c r="J352" s="73"/>
      <c r="K352" s="73"/>
      <c r="L352" s="73"/>
      <c r="M352" s="73"/>
      <c r="N352" s="73"/>
      <c r="P352" s="73"/>
      <c r="Q352" s="74"/>
      <c r="R352" s="161"/>
      <c r="S352" s="75"/>
      <c r="T352" s="76"/>
      <c r="AZ352" s="77"/>
      <c r="BA352" s="77"/>
      <c r="BB352" s="77"/>
      <c r="BC352" s="77"/>
      <c r="BD352" s="77"/>
      <c r="BE352" s="77"/>
      <c r="BF352" s="77"/>
      <c r="BG352" s="77"/>
    </row>
    <row r="353" spans="5:59" s="72" customFormat="1" ht="12.75" customHeight="1" x14ac:dyDescent="0.15">
      <c r="E353" s="73"/>
      <c r="F353" s="73"/>
      <c r="G353" s="73"/>
      <c r="H353" s="73"/>
      <c r="I353" s="73"/>
      <c r="J353" s="73"/>
      <c r="K353" s="73"/>
      <c r="L353" s="73"/>
      <c r="M353" s="73"/>
      <c r="N353" s="73"/>
      <c r="P353" s="73"/>
      <c r="Q353" s="74"/>
      <c r="R353" s="161"/>
      <c r="S353" s="75"/>
      <c r="T353" s="76"/>
      <c r="AZ353" s="77"/>
      <c r="BA353" s="77"/>
      <c r="BB353" s="77"/>
      <c r="BC353" s="77"/>
      <c r="BD353" s="77"/>
      <c r="BE353" s="77"/>
      <c r="BF353" s="77"/>
      <c r="BG353" s="77"/>
    </row>
    <row r="354" spans="5:59" s="72" customFormat="1" ht="12.75" customHeight="1" x14ac:dyDescent="0.15">
      <c r="E354" s="73"/>
      <c r="F354" s="73"/>
      <c r="G354" s="73"/>
      <c r="H354" s="73"/>
      <c r="I354" s="73"/>
      <c r="J354" s="73"/>
      <c r="K354" s="73"/>
      <c r="L354" s="73"/>
      <c r="M354" s="73"/>
      <c r="N354" s="73"/>
      <c r="P354" s="73"/>
      <c r="Q354" s="74"/>
      <c r="R354" s="161"/>
      <c r="S354" s="75"/>
      <c r="T354" s="76"/>
      <c r="AZ354" s="77"/>
      <c r="BA354" s="77"/>
      <c r="BB354" s="77"/>
      <c r="BC354" s="77"/>
      <c r="BD354" s="77"/>
      <c r="BE354" s="77"/>
      <c r="BF354" s="77"/>
      <c r="BG354" s="77"/>
    </row>
    <row r="355" spans="5:59" s="72" customFormat="1" ht="12.75" customHeight="1" x14ac:dyDescent="0.15">
      <c r="E355" s="73"/>
      <c r="F355" s="73"/>
      <c r="G355" s="73"/>
      <c r="H355" s="73"/>
      <c r="I355" s="73"/>
      <c r="J355" s="73"/>
      <c r="K355" s="73"/>
      <c r="L355" s="73"/>
      <c r="M355" s="73"/>
      <c r="N355" s="73"/>
      <c r="P355" s="73"/>
      <c r="Q355" s="74"/>
      <c r="R355" s="161"/>
      <c r="S355" s="75"/>
      <c r="T355" s="76"/>
      <c r="AZ355" s="77"/>
      <c r="BA355" s="77"/>
      <c r="BB355" s="77"/>
      <c r="BC355" s="77"/>
      <c r="BD355" s="77"/>
      <c r="BE355" s="77"/>
      <c r="BF355" s="77"/>
      <c r="BG355" s="77"/>
    </row>
    <row r="356" spans="5:59" s="72" customFormat="1" ht="12.75" customHeight="1" x14ac:dyDescent="0.15">
      <c r="E356" s="73"/>
      <c r="F356" s="73"/>
      <c r="G356" s="73"/>
      <c r="H356" s="73"/>
      <c r="I356" s="73"/>
      <c r="J356" s="73"/>
      <c r="K356" s="73"/>
      <c r="L356" s="73"/>
      <c r="M356" s="73"/>
      <c r="N356" s="73"/>
      <c r="P356" s="73"/>
      <c r="Q356" s="74"/>
      <c r="R356" s="161"/>
      <c r="S356" s="75"/>
      <c r="T356" s="76"/>
      <c r="AZ356" s="77"/>
      <c r="BA356" s="77"/>
      <c r="BB356" s="77"/>
      <c r="BC356" s="77"/>
      <c r="BD356" s="77"/>
      <c r="BE356" s="77"/>
      <c r="BF356" s="77"/>
      <c r="BG356" s="77"/>
    </row>
    <row r="357" spans="5:59" s="72" customFormat="1" ht="12.75" customHeight="1" x14ac:dyDescent="0.15">
      <c r="E357" s="73"/>
      <c r="F357" s="73"/>
      <c r="G357" s="73"/>
      <c r="H357" s="73"/>
      <c r="I357" s="73"/>
      <c r="J357" s="73"/>
      <c r="K357" s="73"/>
      <c r="L357" s="73"/>
      <c r="M357" s="73"/>
      <c r="N357" s="73"/>
      <c r="P357" s="73"/>
      <c r="Q357" s="74"/>
      <c r="R357" s="161"/>
      <c r="S357" s="75"/>
      <c r="T357" s="76"/>
      <c r="AZ357" s="77"/>
      <c r="BA357" s="77"/>
      <c r="BB357" s="77"/>
      <c r="BC357" s="77"/>
      <c r="BD357" s="77"/>
      <c r="BE357" s="77"/>
      <c r="BF357" s="77"/>
      <c r="BG357" s="77"/>
    </row>
    <row r="358" spans="5:59" s="72" customFormat="1" ht="12.75" customHeight="1" x14ac:dyDescent="0.15">
      <c r="E358" s="73"/>
      <c r="F358" s="73"/>
      <c r="G358" s="73"/>
      <c r="H358" s="73"/>
      <c r="I358" s="73"/>
      <c r="J358" s="73"/>
      <c r="K358" s="73"/>
      <c r="L358" s="73"/>
      <c r="M358" s="73"/>
      <c r="N358" s="73"/>
      <c r="P358" s="73"/>
      <c r="Q358" s="74"/>
      <c r="R358" s="161"/>
      <c r="S358" s="75"/>
      <c r="T358" s="76"/>
      <c r="AZ358" s="77"/>
      <c r="BA358" s="77"/>
      <c r="BB358" s="77"/>
      <c r="BC358" s="77"/>
      <c r="BD358" s="77"/>
      <c r="BE358" s="77"/>
      <c r="BF358" s="77"/>
      <c r="BG358" s="77"/>
    </row>
    <row r="359" spans="5:59" s="72" customFormat="1" ht="12.75" customHeight="1" x14ac:dyDescent="0.15">
      <c r="E359" s="73"/>
      <c r="F359" s="73"/>
      <c r="G359" s="73"/>
      <c r="H359" s="73"/>
      <c r="I359" s="73"/>
      <c r="J359" s="73"/>
      <c r="K359" s="73"/>
      <c r="L359" s="73"/>
      <c r="M359" s="73"/>
      <c r="N359" s="73"/>
      <c r="P359" s="73"/>
      <c r="Q359" s="74"/>
      <c r="R359" s="161"/>
      <c r="S359" s="75"/>
      <c r="T359" s="76"/>
      <c r="AZ359" s="77"/>
      <c r="BA359" s="77"/>
      <c r="BB359" s="77"/>
      <c r="BC359" s="77"/>
      <c r="BD359" s="77"/>
      <c r="BE359" s="77"/>
      <c r="BF359" s="77"/>
      <c r="BG359" s="77"/>
    </row>
    <row r="360" spans="5:59" s="72" customFormat="1" ht="12.75" customHeight="1" x14ac:dyDescent="0.15">
      <c r="E360" s="73"/>
      <c r="F360" s="73"/>
      <c r="G360" s="73"/>
      <c r="H360" s="73"/>
      <c r="I360" s="73"/>
      <c r="J360" s="73"/>
      <c r="K360" s="73"/>
      <c r="L360" s="73"/>
      <c r="M360" s="73"/>
      <c r="N360" s="73"/>
      <c r="P360" s="73"/>
      <c r="Q360" s="74"/>
      <c r="R360" s="161"/>
      <c r="S360" s="75"/>
      <c r="T360" s="76"/>
      <c r="AZ360" s="77"/>
      <c r="BA360" s="77"/>
      <c r="BB360" s="77"/>
      <c r="BC360" s="77"/>
      <c r="BD360" s="77"/>
      <c r="BE360" s="77"/>
      <c r="BF360" s="77"/>
      <c r="BG360" s="77"/>
    </row>
    <row r="361" spans="5:59" s="72" customFormat="1" ht="12.75" customHeight="1" x14ac:dyDescent="0.15">
      <c r="E361" s="73"/>
      <c r="F361" s="73"/>
      <c r="G361" s="73"/>
      <c r="H361" s="73"/>
      <c r="I361" s="73"/>
      <c r="J361" s="73"/>
      <c r="K361" s="73"/>
      <c r="L361" s="73"/>
      <c r="M361" s="73"/>
      <c r="N361" s="73"/>
      <c r="P361" s="73"/>
      <c r="Q361" s="74"/>
      <c r="R361" s="161"/>
      <c r="S361" s="75"/>
      <c r="T361" s="76"/>
      <c r="AZ361" s="77"/>
      <c r="BA361" s="77"/>
      <c r="BB361" s="77"/>
      <c r="BC361" s="77"/>
      <c r="BD361" s="77"/>
      <c r="BE361" s="77"/>
      <c r="BF361" s="77"/>
      <c r="BG361" s="77"/>
    </row>
    <row r="362" spans="5:59" s="72" customFormat="1" ht="12.75" customHeight="1" x14ac:dyDescent="0.15">
      <c r="E362" s="73"/>
      <c r="F362" s="73"/>
      <c r="G362" s="73"/>
      <c r="H362" s="73"/>
      <c r="I362" s="73"/>
      <c r="J362" s="73"/>
      <c r="K362" s="73"/>
      <c r="L362" s="73"/>
      <c r="M362" s="73"/>
      <c r="N362" s="73"/>
      <c r="P362" s="73"/>
      <c r="Q362" s="74"/>
      <c r="R362" s="161"/>
      <c r="S362" s="75"/>
      <c r="T362" s="76"/>
      <c r="AZ362" s="77"/>
      <c r="BA362" s="77"/>
      <c r="BB362" s="77"/>
      <c r="BC362" s="77"/>
      <c r="BD362" s="77"/>
      <c r="BE362" s="77"/>
      <c r="BF362" s="77"/>
      <c r="BG362" s="77"/>
    </row>
    <row r="363" spans="5:59" s="72" customFormat="1" ht="12.75" customHeight="1" x14ac:dyDescent="0.15">
      <c r="E363" s="73"/>
      <c r="F363" s="73"/>
      <c r="G363" s="73"/>
      <c r="H363" s="73"/>
      <c r="I363" s="73"/>
      <c r="J363" s="73"/>
      <c r="K363" s="73"/>
      <c r="L363" s="73"/>
      <c r="M363" s="73"/>
      <c r="N363" s="73"/>
      <c r="P363" s="73"/>
      <c r="Q363" s="74"/>
      <c r="R363" s="161"/>
      <c r="S363" s="75"/>
      <c r="T363" s="76"/>
      <c r="AZ363" s="77"/>
      <c r="BA363" s="77"/>
      <c r="BB363" s="77"/>
      <c r="BC363" s="77"/>
      <c r="BD363" s="77"/>
      <c r="BE363" s="77"/>
      <c r="BF363" s="77"/>
      <c r="BG363" s="77"/>
    </row>
    <row r="364" spans="5:59" s="72" customFormat="1" ht="12.75" customHeight="1" x14ac:dyDescent="0.15">
      <c r="E364" s="73"/>
      <c r="F364" s="73"/>
      <c r="G364" s="73"/>
      <c r="H364" s="73"/>
      <c r="I364" s="73"/>
      <c r="J364" s="73"/>
      <c r="K364" s="73"/>
      <c r="L364" s="73"/>
      <c r="M364" s="73"/>
      <c r="N364" s="73"/>
      <c r="P364" s="73"/>
      <c r="Q364" s="74"/>
      <c r="R364" s="161"/>
      <c r="S364" s="75"/>
      <c r="T364" s="76"/>
      <c r="AZ364" s="77"/>
      <c r="BA364" s="77"/>
      <c r="BB364" s="77"/>
      <c r="BC364" s="77"/>
      <c r="BD364" s="77"/>
      <c r="BE364" s="77"/>
      <c r="BF364" s="77"/>
      <c r="BG364" s="77"/>
    </row>
    <row r="365" spans="5:59" s="72" customFormat="1" ht="12.75" customHeight="1" x14ac:dyDescent="0.15">
      <c r="E365" s="73"/>
      <c r="F365" s="73"/>
      <c r="G365" s="73"/>
      <c r="H365" s="73"/>
      <c r="I365" s="73"/>
      <c r="J365" s="73"/>
      <c r="K365" s="73"/>
      <c r="L365" s="73"/>
      <c r="M365" s="73"/>
      <c r="N365" s="73"/>
      <c r="P365" s="73"/>
      <c r="Q365" s="74"/>
      <c r="R365" s="161"/>
      <c r="S365" s="75"/>
      <c r="T365" s="76"/>
      <c r="AZ365" s="77"/>
      <c r="BA365" s="77"/>
      <c r="BB365" s="77"/>
      <c r="BC365" s="77"/>
      <c r="BD365" s="77"/>
      <c r="BE365" s="77"/>
      <c r="BF365" s="77"/>
      <c r="BG365" s="77"/>
    </row>
    <row r="366" spans="5:59" s="72" customFormat="1" ht="12.75" customHeight="1" x14ac:dyDescent="0.15">
      <c r="E366" s="73"/>
      <c r="F366" s="73"/>
      <c r="G366" s="73"/>
      <c r="H366" s="73"/>
      <c r="I366" s="73"/>
      <c r="J366" s="73"/>
      <c r="K366" s="73"/>
      <c r="L366" s="73"/>
      <c r="M366" s="73"/>
      <c r="N366" s="73"/>
      <c r="P366" s="73"/>
      <c r="Q366" s="74"/>
      <c r="R366" s="161"/>
      <c r="S366" s="75"/>
      <c r="T366" s="76"/>
      <c r="AZ366" s="77"/>
      <c r="BA366" s="77"/>
      <c r="BB366" s="77"/>
      <c r="BC366" s="77"/>
      <c r="BD366" s="77"/>
      <c r="BE366" s="77"/>
      <c r="BF366" s="77"/>
      <c r="BG366" s="77"/>
    </row>
    <row r="367" spans="5:59" s="72" customFormat="1" ht="12.75" customHeight="1" x14ac:dyDescent="0.15">
      <c r="E367" s="73"/>
      <c r="F367" s="73"/>
      <c r="G367" s="73"/>
      <c r="H367" s="73"/>
      <c r="I367" s="73"/>
      <c r="J367" s="73"/>
      <c r="K367" s="73"/>
      <c r="L367" s="73"/>
      <c r="M367" s="73"/>
      <c r="N367" s="73"/>
      <c r="P367" s="73"/>
      <c r="Q367" s="74"/>
      <c r="R367" s="161"/>
      <c r="S367" s="75"/>
      <c r="T367" s="76"/>
      <c r="AZ367" s="77"/>
      <c r="BA367" s="77"/>
      <c r="BB367" s="77"/>
      <c r="BC367" s="77"/>
      <c r="BD367" s="77"/>
      <c r="BE367" s="77"/>
      <c r="BF367" s="77"/>
      <c r="BG367" s="77"/>
    </row>
    <row r="368" spans="5:59" s="72" customFormat="1" ht="12.75" customHeight="1" x14ac:dyDescent="0.15">
      <c r="E368" s="73"/>
      <c r="F368" s="73"/>
      <c r="G368" s="73"/>
      <c r="H368" s="73"/>
      <c r="I368" s="73"/>
      <c r="J368" s="73"/>
      <c r="K368" s="73"/>
      <c r="L368" s="73"/>
      <c r="M368" s="73"/>
      <c r="N368" s="73"/>
      <c r="P368" s="73"/>
      <c r="Q368" s="74"/>
      <c r="R368" s="161"/>
      <c r="S368" s="75"/>
      <c r="T368" s="76"/>
      <c r="AZ368" s="77"/>
      <c r="BA368" s="77"/>
      <c r="BB368" s="77"/>
      <c r="BC368" s="77"/>
      <c r="BD368" s="77"/>
      <c r="BE368" s="77"/>
      <c r="BF368" s="77"/>
      <c r="BG368" s="77"/>
    </row>
    <row r="369" spans="5:59" s="72" customFormat="1" ht="12.75" customHeight="1" x14ac:dyDescent="0.15">
      <c r="E369" s="73"/>
      <c r="F369" s="73"/>
      <c r="G369" s="73"/>
      <c r="H369" s="73"/>
      <c r="I369" s="73"/>
      <c r="J369" s="73"/>
      <c r="K369" s="73"/>
      <c r="L369" s="73"/>
      <c r="M369" s="73"/>
      <c r="N369" s="73"/>
      <c r="P369" s="73"/>
      <c r="Q369" s="74"/>
      <c r="R369" s="161"/>
      <c r="S369" s="75"/>
      <c r="T369" s="76"/>
      <c r="AZ369" s="77"/>
      <c r="BA369" s="77"/>
      <c r="BB369" s="77"/>
      <c r="BC369" s="77"/>
      <c r="BD369" s="77"/>
      <c r="BE369" s="77"/>
      <c r="BF369" s="77"/>
      <c r="BG369" s="77"/>
    </row>
    <row r="370" spans="5:59" s="72" customFormat="1" ht="12.75" customHeight="1" x14ac:dyDescent="0.15">
      <c r="E370" s="73"/>
      <c r="F370" s="73"/>
      <c r="G370" s="73"/>
      <c r="H370" s="73"/>
      <c r="I370" s="73"/>
      <c r="J370" s="73"/>
      <c r="K370" s="73"/>
      <c r="L370" s="73"/>
      <c r="M370" s="73"/>
      <c r="N370" s="73"/>
      <c r="P370" s="73"/>
      <c r="Q370" s="74"/>
      <c r="R370" s="161"/>
      <c r="S370" s="75"/>
      <c r="T370" s="76"/>
      <c r="AZ370" s="77"/>
      <c r="BA370" s="77"/>
      <c r="BB370" s="77"/>
      <c r="BC370" s="77"/>
      <c r="BD370" s="77"/>
      <c r="BE370" s="77"/>
      <c r="BF370" s="77"/>
      <c r="BG370" s="77"/>
    </row>
    <row r="371" spans="5:59" s="72" customFormat="1" ht="12.75" customHeight="1" x14ac:dyDescent="0.15">
      <c r="E371" s="73"/>
      <c r="F371" s="73"/>
      <c r="G371" s="73"/>
      <c r="H371" s="73"/>
      <c r="I371" s="73"/>
      <c r="J371" s="73"/>
      <c r="K371" s="73"/>
      <c r="L371" s="73"/>
      <c r="M371" s="73"/>
      <c r="N371" s="73"/>
      <c r="P371" s="73"/>
      <c r="Q371" s="74"/>
      <c r="R371" s="161"/>
      <c r="S371" s="75"/>
      <c r="T371" s="76"/>
      <c r="AZ371" s="77"/>
      <c r="BA371" s="77"/>
      <c r="BB371" s="77"/>
      <c r="BC371" s="77"/>
      <c r="BD371" s="77"/>
      <c r="BE371" s="77"/>
      <c r="BF371" s="77"/>
      <c r="BG371" s="77"/>
    </row>
    <row r="372" spans="5:59" s="72" customFormat="1" ht="12.75" customHeight="1" x14ac:dyDescent="0.15">
      <c r="E372" s="73"/>
      <c r="F372" s="73"/>
      <c r="G372" s="73"/>
      <c r="H372" s="73"/>
      <c r="I372" s="73"/>
      <c r="J372" s="73"/>
      <c r="K372" s="73"/>
      <c r="L372" s="73"/>
      <c r="M372" s="73"/>
      <c r="N372" s="73"/>
      <c r="P372" s="73"/>
      <c r="Q372" s="74"/>
      <c r="R372" s="161"/>
      <c r="S372" s="75"/>
      <c r="T372" s="76"/>
      <c r="AZ372" s="77"/>
      <c r="BA372" s="77"/>
      <c r="BB372" s="77"/>
      <c r="BC372" s="77"/>
      <c r="BD372" s="77"/>
      <c r="BE372" s="77"/>
      <c r="BF372" s="77"/>
      <c r="BG372" s="77"/>
    </row>
    <row r="373" spans="5:59" s="72" customFormat="1" ht="12.75" customHeight="1" x14ac:dyDescent="0.15">
      <c r="E373" s="73"/>
      <c r="F373" s="73"/>
      <c r="G373" s="73"/>
      <c r="H373" s="73"/>
      <c r="I373" s="73"/>
      <c r="J373" s="73"/>
      <c r="K373" s="73"/>
      <c r="L373" s="73"/>
      <c r="M373" s="73"/>
      <c r="N373" s="73"/>
      <c r="P373" s="73"/>
      <c r="Q373" s="74"/>
      <c r="R373" s="161"/>
      <c r="S373" s="75"/>
      <c r="T373" s="76"/>
      <c r="AZ373" s="77"/>
      <c r="BA373" s="77"/>
      <c r="BB373" s="77"/>
      <c r="BC373" s="77"/>
      <c r="BD373" s="77"/>
      <c r="BE373" s="77"/>
      <c r="BF373" s="77"/>
      <c r="BG373" s="77"/>
    </row>
    <row r="374" spans="5:59" s="72" customFormat="1" ht="12.75" customHeight="1" x14ac:dyDescent="0.15">
      <c r="E374" s="73"/>
      <c r="F374" s="73"/>
      <c r="G374" s="73"/>
      <c r="H374" s="73"/>
      <c r="I374" s="73"/>
      <c r="J374" s="73"/>
      <c r="K374" s="73"/>
      <c r="L374" s="73"/>
      <c r="M374" s="73"/>
      <c r="N374" s="73"/>
      <c r="P374" s="73"/>
      <c r="Q374" s="74"/>
      <c r="R374" s="161"/>
      <c r="S374" s="75"/>
      <c r="T374" s="76"/>
      <c r="AZ374" s="77"/>
      <c r="BA374" s="77"/>
      <c r="BB374" s="77"/>
      <c r="BC374" s="77"/>
      <c r="BD374" s="77"/>
      <c r="BE374" s="77"/>
      <c r="BF374" s="77"/>
      <c r="BG374" s="77"/>
    </row>
    <row r="375" spans="5:59" s="72" customFormat="1" ht="12.75" customHeight="1" x14ac:dyDescent="0.15">
      <c r="E375" s="73"/>
      <c r="F375" s="73"/>
      <c r="G375" s="73"/>
      <c r="H375" s="73"/>
      <c r="I375" s="73"/>
      <c r="J375" s="73"/>
      <c r="K375" s="73"/>
      <c r="L375" s="73"/>
      <c r="M375" s="73"/>
      <c r="N375" s="73"/>
      <c r="P375" s="73"/>
      <c r="Q375" s="74"/>
      <c r="R375" s="161"/>
      <c r="S375" s="75"/>
      <c r="T375" s="76"/>
      <c r="AZ375" s="77"/>
      <c r="BA375" s="77"/>
      <c r="BB375" s="77"/>
      <c r="BC375" s="77"/>
      <c r="BD375" s="77"/>
      <c r="BE375" s="77"/>
      <c r="BF375" s="77"/>
      <c r="BG375" s="77"/>
    </row>
    <row r="376" spans="5:59" s="72" customFormat="1" ht="12.75" customHeight="1" x14ac:dyDescent="0.15">
      <c r="E376" s="73"/>
      <c r="F376" s="73"/>
      <c r="G376" s="73"/>
      <c r="H376" s="73"/>
      <c r="I376" s="73"/>
      <c r="J376" s="73"/>
      <c r="K376" s="73"/>
      <c r="L376" s="73"/>
      <c r="M376" s="73"/>
      <c r="N376" s="73"/>
      <c r="P376" s="73"/>
      <c r="Q376" s="74"/>
      <c r="R376" s="161"/>
      <c r="S376" s="75"/>
      <c r="T376" s="76"/>
      <c r="AZ376" s="77"/>
      <c r="BA376" s="77"/>
      <c r="BB376" s="77"/>
      <c r="BC376" s="77"/>
      <c r="BD376" s="77"/>
      <c r="BE376" s="77"/>
      <c r="BF376" s="77"/>
      <c r="BG376" s="77"/>
    </row>
    <row r="377" spans="5:59" s="72" customFormat="1" ht="12.75" customHeight="1" x14ac:dyDescent="0.15">
      <c r="E377" s="73"/>
      <c r="F377" s="73"/>
      <c r="G377" s="73"/>
      <c r="H377" s="73"/>
      <c r="I377" s="73"/>
      <c r="J377" s="73"/>
      <c r="K377" s="73"/>
      <c r="L377" s="73"/>
      <c r="M377" s="73"/>
      <c r="N377" s="73"/>
      <c r="P377" s="73"/>
      <c r="Q377" s="74"/>
      <c r="R377" s="161"/>
      <c r="S377" s="75"/>
      <c r="T377" s="76"/>
      <c r="AZ377" s="77"/>
      <c r="BA377" s="77"/>
      <c r="BB377" s="77"/>
      <c r="BC377" s="77"/>
      <c r="BD377" s="77"/>
      <c r="BE377" s="77"/>
      <c r="BF377" s="77"/>
      <c r="BG377" s="77"/>
    </row>
    <row r="378" spans="5:59" s="72" customFormat="1" ht="12.75" customHeight="1" x14ac:dyDescent="0.15">
      <c r="E378" s="73"/>
      <c r="F378" s="73"/>
      <c r="G378" s="73"/>
      <c r="H378" s="73"/>
      <c r="I378" s="73"/>
      <c r="J378" s="73"/>
      <c r="K378" s="73"/>
      <c r="L378" s="73"/>
      <c r="M378" s="73"/>
      <c r="N378" s="73"/>
      <c r="P378" s="73"/>
      <c r="Q378" s="74"/>
      <c r="R378" s="161"/>
      <c r="S378" s="75"/>
      <c r="T378" s="76"/>
      <c r="AZ378" s="77"/>
      <c r="BA378" s="77"/>
      <c r="BB378" s="77"/>
      <c r="BC378" s="77"/>
      <c r="BD378" s="77"/>
      <c r="BE378" s="77"/>
      <c r="BF378" s="77"/>
      <c r="BG378" s="77"/>
    </row>
    <row r="379" spans="5:59" s="72" customFormat="1" ht="12.75" customHeight="1" x14ac:dyDescent="0.15">
      <c r="E379" s="73"/>
      <c r="F379" s="73"/>
      <c r="G379" s="73"/>
      <c r="H379" s="73"/>
      <c r="I379" s="73"/>
      <c r="J379" s="73"/>
      <c r="K379" s="73"/>
      <c r="L379" s="73"/>
      <c r="M379" s="73"/>
      <c r="N379" s="73"/>
      <c r="P379" s="73"/>
      <c r="Q379" s="74"/>
      <c r="R379" s="161"/>
      <c r="S379" s="75"/>
      <c r="T379" s="76"/>
      <c r="AZ379" s="77"/>
      <c r="BA379" s="77"/>
      <c r="BB379" s="77"/>
      <c r="BC379" s="77"/>
      <c r="BD379" s="77"/>
      <c r="BE379" s="77"/>
      <c r="BF379" s="77"/>
      <c r="BG379" s="77"/>
    </row>
    <row r="380" spans="5:59" s="72" customFormat="1" ht="12.75" customHeight="1" x14ac:dyDescent="0.15">
      <c r="E380" s="73"/>
      <c r="F380" s="73"/>
      <c r="G380" s="73"/>
      <c r="H380" s="73"/>
      <c r="I380" s="73"/>
      <c r="J380" s="73"/>
      <c r="K380" s="73"/>
      <c r="L380" s="73"/>
      <c r="M380" s="73"/>
      <c r="N380" s="73"/>
      <c r="P380" s="73"/>
      <c r="Q380" s="74"/>
      <c r="R380" s="161"/>
      <c r="S380" s="75"/>
      <c r="T380" s="76"/>
      <c r="AZ380" s="77"/>
      <c r="BA380" s="77"/>
      <c r="BB380" s="77"/>
      <c r="BC380" s="77"/>
      <c r="BD380" s="77"/>
      <c r="BE380" s="77"/>
      <c r="BF380" s="77"/>
      <c r="BG380" s="77"/>
    </row>
    <row r="381" spans="5:59" s="72" customFormat="1" ht="12.75" customHeight="1" x14ac:dyDescent="0.15">
      <c r="E381" s="73"/>
      <c r="F381" s="73"/>
      <c r="G381" s="73"/>
      <c r="H381" s="73"/>
      <c r="I381" s="73"/>
      <c r="J381" s="73"/>
      <c r="K381" s="73"/>
      <c r="L381" s="73"/>
      <c r="M381" s="73"/>
      <c r="N381" s="73"/>
      <c r="P381" s="73"/>
      <c r="Q381" s="74"/>
      <c r="R381" s="161"/>
      <c r="S381" s="75"/>
      <c r="T381" s="76"/>
      <c r="AZ381" s="77"/>
      <c r="BA381" s="77"/>
      <c r="BB381" s="77"/>
      <c r="BC381" s="77"/>
      <c r="BD381" s="77"/>
      <c r="BE381" s="77"/>
      <c r="BF381" s="77"/>
      <c r="BG381" s="77"/>
    </row>
    <row r="382" spans="5:59" s="72" customFormat="1" ht="12.75" customHeight="1" x14ac:dyDescent="0.15">
      <c r="E382" s="73"/>
      <c r="F382" s="73"/>
      <c r="G382" s="73"/>
      <c r="H382" s="73"/>
      <c r="I382" s="73"/>
      <c r="J382" s="73"/>
      <c r="K382" s="73"/>
      <c r="L382" s="73"/>
      <c r="M382" s="73"/>
      <c r="N382" s="73"/>
      <c r="P382" s="73"/>
      <c r="Q382" s="74"/>
      <c r="R382" s="161"/>
      <c r="S382" s="75"/>
      <c r="T382" s="76"/>
      <c r="AZ382" s="77"/>
      <c r="BA382" s="77"/>
      <c r="BB382" s="77"/>
      <c r="BC382" s="77"/>
      <c r="BD382" s="77"/>
      <c r="BE382" s="77"/>
      <c r="BF382" s="77"/>
      <c r="BG382" s="77"/>
    </row>
    <row r="383" spans="5:59" s="72" customFormat="1" ht="12.75" customHeight="1" x14ac:dyDescent="0.15">
      <c r="E383" s="73"/>
      <c r="F383" s="73"/>
      <c r="G383" s="73"/>
      <c r="H383" s="73"/>
      <c r="I383" s="73"/>
      <c r="J383" s="73"/>
      <c r="K383" s="73"/>
      <c r="L383" s="73"/>
      <c r="M383" s="73"/>
      <c r="N383" s="73"/>
      <c r="P383" s="73"/>
      <c r="Q383" s="74"/>
      <c r="R383" s="161"/>
      <c r="S383" s="75"/>
      <c r="T383" s="76"/>
      <c r="AZ383" s="77"/>
      <c r="BA383" s="77"/>
      <c r="BB383" s="77"/>
      <c r="BC383" s="77"/>
      <c r="BD383" s="77"/>
      <c r="BE383" s="77"/>
      <c r="BF383" s="77"/>
      <c r="BG383" s="77"/>
    </row>
    <row r="384" spans="5:59" s="72" customFormat="1" ht="12.75" customHeight="1" x14ac:dyDescent="0.15">
      <c r="E384" s="73"/>
      <c r="F384" s="73"/>
      <c r="G384" s="73"/>
      <c r="H384" s="73"/>
      <c r="I384" s="73"/>
      <c r="J384" s="73"/>
      <c r="K384" s="73"/>
      <c r="L384" s="73"/>
      <c r="M384" s="73"/>
      <c r="N384" s="73"/>
      <c r="P384" s="73"/>
      <c r="Q384" s="74"/>
      <c r="R384" s="161"/>
      <c r="S384" s="75"/>
      <c r="T384" s="76"/>
      <c r="AZ384" s="77"/>
      <c r="BA384" s="77"/>
      <c r="BB384" s="77"/>
      <c r="BC384" s="77"/>
      <c r="BD384" s="77"/>
      <c r="BE384" s="77"/>
      <c r="BF384" s="77"/>
      <c r="BG384" s="77"/>
    </row>
    <row r="385" spans="5:59" s="72" customFormat="1" ht="12.75" customHeight="1" x14ac:dyDescent="0.15">
      <c r="E385" s="73"/>
      <c r="F385" s="73"/>
      <c r="G385" s="73"/>
      <c r="H385" s="73"/>
      <c r="I385" s="73"/>
      <c r="J385" s="73"/>
      <c r="K385" s="73"/>
      <c r="L385" s="73"/>
      <c r="M385" s="73"/>
      <c r="N385" s="73"/>
      <c r="P385" s="73"/>
      <c r="Q385" s="74"/>
      <c r="R385" s="161"/>
      <c r="S385" s="75"/>
      <c r="T385" s="76"/>
      <c r="AZ385" s="77"/>
      <c r="BA385" s="77"/>
      <c r="BB385" s="77"/>
      <c r="BC385" s="77"/>
      <c r="BD385" s="77"/>
      <c r="BE385" s="77"/>
      <c r="BF385" s="77"/>
      <c r="BG385" s="77"/>
    </row>
    <row r="386" spans="5:59" s="72" customFormat="1" ht="12.75" customHeight="1" x14ac:dyDescent="0.15">
      <c r="E386" s="73"/>
      <c r="F386" s="73"/>
      <c r="G386" s="73"/>
      <c r="H386" s="73"/>
      <c r="I386" s="73"/>
      <c r="J386" s="73"/>
      <c r="K386" s="73"/>
      <c r="L386" s="73"/>
      <c r="M386" s="73"/>
      <c r="N386" s="73"/>
      <c r="P386" s="73"/>
      <c r="Q386" s="74"/>
      <c r="R386" s="161"/>
      <c r="S386" s="75"/>
      <c r="T386" s="76"/>
      <c r="AZ386" s="77"/>
      <c r="BA386" s="77"/>
      <c r="BB386" s="77"/>
      <c r="BC386" s="77"/>
      <c r="BD386" s="77"/>
      <c r="BE386" s="77"/>
      <c r="BF386" s="77"/>
      <c r="BG386" s="77"/>
    </row>
    <row r="387" spans="5:59" s="72" customFormat="1" ht="12.75" customHeight="1" x14ac:dyDescent="0.15">
      <c r="E387" s="73"/>
      <c r="F387" s="73"/>
      <c r="G387" s="73"/>
      <c r="H387" s="73"/>
      <c r="I387" s="73"/>
      <c r="J387" s="73"/>
      <c r="K387" s="73"/>
      <c r="L387" s="73"/>
      <c r="M387" s="73"/>
      <c r="N387" s="73"/>
      <c r="P387" s="73"/>
      <c r="Q387" s="74"/>
      <c r="R387" s="161"/>
      <c r="S387" s="75"/>
      <c r="T387" s="76"/>
      <c r="AZ387" s="77"/>
      <c r="BA387" s="77"/>
      <c r="BB387" s="77"/>
      <c r="BC387" s="77"/>
      <c r="BD387" s="77"/>
      <c r="BE387" s="77"/>
      <c r="BF387" s="77"/>
      <c r="BG387" s="77"/>
    </row>
    <row r="388" spans="5:59" s="72" customFormat="1" ht="12.75" customHeight="1" x14ac:dyDescent="0.15">
      <c r="E388" s="73"/>
      <c r="F388" s="73"/>
      <c r="G388" s="73"/>
      <c r="H388" s="73"/>
      <c r="I388" s="73"/>
      <c r="J388" s="73"/>
      <c r="K388" s="73"/>
      <c r="L388" s="73"/>
      <c r="M388" s="73"/>
      <c r="N388" s="73"/>
      <c r="P388" s="73"/>
      <c r="Q388" s="74"/>
      <c r="R388" s="161"/>
      <c r="S388" s="75"/>
      <c r="T388" s="76"/>
      <c r="AZ388" s="77"/>
      <c r="BA388" s="77"/>
      <c r="BB388" s="77"/>
      <c r="BC388" s="77"/>
      <c r="BD388" s="77"/>
      <c r="BE388" s="77"/>
      <c r="BF388" s="77"/>
      <c r="BG388" s="77"/>
    </row>
    <row r="389" spans="5:59" s="72" customFormat="1" ht="12.75" customHeight="1" x14ac:dyDescent="0.15">
      <c r="E389" s="73"/>
      <c r="F389" s="73"/>
      <c r="G389" s="73"/>
      <c r="H389" s="73"/>
      <c r="I389" s="73"/>
      <c r="J389" s="73"/>
      <c r="K389" s="73"/>
      <c r="L389" s="73"/>
      <c r="M389" s="73"/>
      <c r="N389" s="73"/>
      <c r="P389" s="73"/>
      <c r="Q389" s="74"/>
      <c r="R389" s="161"/>
      <c r="S389" s="75"/>
      <c r="T389" s="76"/>
      <c r="AZ389" s="77"/>
      <c r="BA389" s="77"/>
      <c r="BB389" s="77"/>
      <c r="BC389" s="77"/>
      <c r="BD389" s="77"/>
      <c r="BE389" s="77"/>
      <c r="BF389" s="77"/>
      <c r="BG389" s="77"/>
    </row>
    <row r="390" spans="5:59" s="72" customFormat="1" ht="12.75" customHeight="1" x14ac:dyDescent="0.15">
      <c r="E390" s="73"/>
      <c r="F390" s="73"/>
      <c r="G390" s="73"/>
      <c r="H390" s="73"/>
      <c r="I390" s="73"/>
      <c r="J390" s="73"/>
      <c r="K390" s="73"/>
      <c r="L390" s="73"/>
      <c r="M390" s="73"/>
      <c r="N390" s="73"/>
      <c r="P390" s="73"/>
      <c r="Q390" s="74"/>
      <c r="R390" s="161"/>
      <c r="S390" s="75"/>
      <c r="T390" s="76"/>
      <c r="AZ390" s="77"/>
      <c r="BA390" s="77"/>
      <c r="BB390" s="77"/>
      <c r="BC390" s="77"/>
      <c r="BD390" s="77"/>
      <c r="BE390" s="77"/>
      <c r="BF390" s="77"/>
      <c r="BG390" s="77"/>
    </row>
    <row r="391" spans="5:59" s="72" customFormat="1" ht="12.75" customHeight="1" x14ac:dyDescent="0.15">
      <c r="E391" s="73"/>
      <c r="F391" s="73"/>
      <c r="G391" s="73"/>
      <c r="H391" s="73"/>
      <c r="I391" s="73"/>
      <c r="J391" s="73"/>
      <c r="K391" s="73"/>
      <c r="L391" s="73"/>
      <c r="M391" s="73"/>
      <c r="N391" s="73"/>
      <c r="P391" s="73"/>
      <c r="Q391" s="74"/>
      <c r="R391" s="161"/>
      <c r="S391" s="75"/>
      <c r="T391" s="76"/>
      <c r="AZ391" s="77"/>
      <c r="BA391" s="77"/>
      <c r="BB391" s="77"/>
      <c r="BC391" s="77"/>
      <c r="BD391" s="77"/>
      <c r="BE391" s="77"/>
      <c r="BF391" s="77"/>
      <c r="BG391" s="77"/>
    </row>
    <row r="392" spans="5:59" s="72" customFormat="1" ht="12.75" customHeight="1" x14ac:dyDescent="0.15">
      <c r="E392" s="73"/>
      <c r="F392" s="73"/>
      <c r="G392" s="73"/>
      <c r="H392" s="73"/>
      <c r="I392" s="73"/>
      <c r="J392" s="73"/>
      <c r="K392" s="73"/>
      <c r="L392" s="73"/>
      <c r="M392" s="73"/>
      <c r="N392" s="73"/>
      <c r="P392" s="73"/>
      <c r="Q392" s="74"/>
      <c r="R392" s="161"/>
      <c r="S392" s="75"/>
      <c r="T392" s="76"/>
      <c r="AZ392" s="77"/>
      <c r="BA392" s="77"/>
      <c r="BB392" s="77"/>
      <c r="BC392" s="77"/>
      <c r="BD392" s="77"/>
      <c r="BE392" s="77"/>
      <c r="BF392" s="77"/>
      <c r="BG392" s="77"/>
    </row>
    <row r="393" spans="5:59" s="72" customFormat="1" ht="12.75" customHeight="1" x14ac:dyDescent="0.15">
      <c r="E393" s="73"/>
      <c r="F393" s="73"/>
      <c r="G393" s="73"/>
      <c r="H393" s="73"/>
      <c r="I393" s="73"/>
      <c r="J393" s="73"/>
      <c r="K393" s="73"/>
      <c r="L393" s="73"/>
      <c r="M393" s="73"/>
      <c r="N393" s="73"/>
      <c r="P393" s="73"/>
      <c r="Q393" s="74"/>
      <c r="R393" s="161"/>
      <c r="S393" s="75"/>
      <c r="T393" s="76"/>
      <c r="AZ393" s="77"/>
      <c r="BA393" s="77"/>
      <c r="BB393" s="77"/>
      <c r="BC393" s="77"/>
      <c r="BD393" s="77"/>
      <c r="BE393" s="77"/>
      <c r="BF393" s="77"/>
      <c r="BG393" s="77"/>
    </row>
    <row r="394" spans="5:59" s="72" customFormat="1" ht="12.75" customHeight="1" x14ac:dyDescent="0.15">
      <c r="E394" s="73"/>
      <c r="F394" s="73"/>
      <c r="G394" s="73"/>
      <c r="H394" s="73"/>
      <c r="I394" s="73"/>
      <c r="J394" s="73"/>
      <c r="K394" s="73"/>
      <c r="L394" s="73"/>
      <c r="M394" s="73"/>
      <c r="N394" s="73"/>
      <c r="P394" s="73"/>
      <c r="Q394" s="74"/>
      <c r="R394" s="161"/>
      <c r="S394" s="75"/>
      <c r="T394" s="76"/>
      <c r="AZ394" s="77"/>
      <c r="BA394" s="77"/>
      <c r="BB394" s="77"/>
      <c r="BC394" s="77"/>
      <c r="BD394" s="77"/>
      <c r="BE394" s="77"/>
      <c r="BF394" s="77"/>
      <c r="BG394" s="77"/>
    </row>
    <row r="395" spans="5:59" s="72" customFormat="1" ht="12.75" customHeight="1" x14ac:dyDescent="0.15">
      <c r="E395" s="73"/>
      <c r="F395" s="73"/>
      <c r="G395" s="73"/>
      <c r="H395" s="73"/>
      <c r="I395" s="73"/>
      <c r="J395" s="73"/>
      <c r="K395" s="73"/>
      <c r="L395" s="73"/>
      <c r="M395" s="73"/>
      <c r="N395" s="73"/>
      <c r="P395" s="73"/>
      <c r="Q395" s="74"/>
      <c r="R395" s="161"/>
      <c r="S395" s="75"/>
      <c r="T395" s="76"/>
      <c r="AZ395" s="77"/>
      <c r="BA395" s="77"/>
      <c r="BB395" s="77"/>
      <c r="BC395" s="77"/>
      <c r="BD395" s="77"/>
      <c r="BE395" s="77"/>
      <c r="BF395" s="77"/>
      <c r="BG395" s="77"/>
    </row>
    <row r="396" spans="5:59" s="72" customFormat="1" ht="12.75" customHeight="1" x14ac:dyDescent="0.15">
      <c r="E396" s="73"/>
      <c r="F396" s="73"/>
      <c r="G396" s="73"/>
      <c r="H396" s="73"/>
      <c r="I396" s="73"/>
      <c r="J396" s="73"/>
      <c r="K396" s="73"/>
      <c r="L396" s="73"/>
      <c r="M396" s="73"/>
      <c r="N396" s="73"/>
      <c r="P396" s="73"/>
      <c r="Q396" s="74"/>
      <c r="R396" s="161"/>
      <c r="S396" s="75"/>
      <c r="T396" s="76"/>
      <c r="AZ396" s="77"/>
      <c r="BA396" s="77"/>
      <c r="BB396" s="77"/>
      <c r="BC396" s="77"/>
      <c r="BD396" s="77"/>
      <c r="BE396" s="77"/>
      <c r="BF396" s="77"/>
      <c r="BG396" s="77"/>
    </row>
    <row r="397" spans="5:59" s="72" customFormat="1" ht="12.75" customHeight="1" x14ac:dyDescent="0.15">
      <c r="E397" s="73"/>
      <c r="F397" s="73"/>
      <c r="G397" s="73"/>
      <c r="H397" s="73"/>
      <c r="I397" s="73"/>
      <c r="J397" s="73"/>
      <c r="K397" s="73"/>
      <c r="L397" s="73"/>
      <c r="M397" s="73"/>
      <c r="N397" s="73"/>
      <c r="P397" s="73"/>
      <c r="Q397" s="74"/>
      <c r="R397" s="161"/>
      <c r="S397" s="75"/>
      <c r="T397" s="76"/>
      <c r="AZ397" s="77"/>
      <c r="BA397" s="77"/>
      <c r="BB397" s="77"/>
      <c r="BC397" s="77"/>
      <c r="BD397" s="77"/>
      <c r="BE397" s="77"/>
      <c r="BF397" s="77"/>
      <c r="BG397" s="77"/>
    </row>
    <row r="398" spans="5:59" s="72" customFormat="1" ht="12.75" customHeight="1" x14ac:dyDescent="0.15">
      <c r="E398" s="73"/>
      <c r="F398" s="73"/>
      <c r="G398" s="73"/>
      <c r="H398" s="73"/>
      <c r="I398" s="73"/>
      <c r="J398" s="73"/>
      <c r="K398" s="73"/>
      <c r="L398" s="73"/>
      <c r="M398" s="73"/>
      <c r="N398" s="73"/>
      <c r="P398" s="73"/>
      <c r="Q398" s="74"/>
      <c r="R398" s="161"/>
      <c r="S398" s="75"/>
      <c r="T398" s="76"/>
      <c r="AZ398" s="77"/>
      <c r="BA398" s="77"/>
      <c r="BB398" s="77"/>
      <c r="BC398" s="77"/>
      <c r="BD398" s="77"/>
      <c r="BE398" s="77"/>
      <c r="BF398" s="77"/>
      <c r="BG398" s="77"/>
    </row>
    <row r="399" spans="5:59" s="72" customFormat="1" ht="12.75" customHeight="1" x14ac:dyDescent="0.15">
      <c r="E399" s="73"/>
      <c r="F399" s="73"/>
      <c r="G399" s="73"/>
      <c r="H399" s="73"/>
      <c r="I399" s="73"/>
      <c r="J399" s="73"/>
      <c r="K399" s="73"/>
      <c r="L399" s="73"/>
      <c r="M399" s="73"/>
      <c r="N399" s="73"/>
      <c r="P399" s="73"/>
      <c r="Q399" s="74"/>
      <c r="R399" s="161"/>
      <c r="S399" s="75"/>
      <c r="T399" s="76"/>
      <c r="AZ399" s="77"/>
      <c r="BA399" s="77"/>
      <c r="BB399" s="77"/>
      <c r="BC399" s="77"/>
      <c r="BD399" s="77"/>
      <c r="BE399" s="77"/>
      <c r="BF399" s="77"/>
      <c r="BG399" s="77"/>
    </row>
    <row r="400" spans="5:59" s="72" customFormat="1" ht="12.75" customHeight="1" x14ac:dyDescent="0.15">
      <c r="E400" s="73"/>
      <c r="F400" s="73"/>
      <c r="G400" s="73"/>
      <c r="H400" s="73"/>
      <c r="I400" s="73"/>
      <c r="J400" s="73"/>
      <c r="K400" s="73"/>
      <c r="L400" s="73"/>
      <c r="M400" s="73"/>
      <c r="N400" s="73"/>
      <c r="P400" s="73"/>
      <c r="Q400" s="74"/>
      <c r="R400" s="161"/>
      <c r="S400" s="75"/>
      <c r="T400" s="76"/>
      <c r="AZ400" s="77"/>
      <c r="BA400" s="77"/>
      <c r="BB400" s="77"/>
      <c r="BC400" s="77"/>
      <c r="BD400" s="77"/>
      <c r="BE400" s="77"/>
      <c r="BF400" s="77"/>
      <c r="BG400" s="77"/>
    </row>
    <row r="401" spans="5:59" s="72" customFormat="1" ht="12.75" customHeight="1" x14ac:dyDescent="0.15">
      <c r="E401" s="73"/>
      <c r="F401" s="73"/>
      <c r="G401" s="73"/>
      <c r="H401" s="73"/>
      <c r="I401" s="73"/>
      <c r="J401" s="73"/>
      <c r="K401" s="73"/>
      <c r="L401" s="73"/>
      <c r="M401" s="73"/>
      <c r="N401" s="73"/>
      <c r="P401" s="73"/>
      <c r="Q401" s="74"/>
      <c r="R401" s="161"/>
      <c r="S401" s="75"/>
      <c r="T401" s="76"/>
      <c r="AZ401" s="77"/>
      <c r="BA401" s="77"/>
      <c r="BB401" s="77"/>
      <c r="BC401" s="77"/>
      <c r="BD401" s="77"/>
      <c r="BE401" s="77"/>
      <c r="BF401" s="77"/>
      <c r="BG401" s="77"/>
    </row>
    <row r="402" spans="5:59" s="72" customFormat="1" ht="12.75" customHeight="1" x14ac:dyDescent="0.15">
      <c r="E402" s="73"/>
      <c r="F402" s="73"/>
      <c r="G402" s="73"/>
      <c r="H402" s="73"/>
      <c r="I402" s="73"/>
      <c r="J402" s="73"/>
      <c r="K402" s="73"/>
      <c r="L402" s="73"/>
      <c r="M402" s="73"/>
      <c r="N402" s="73"/>
      <c r="P402" s="73"/>
      <c r="Q402" s="74"/>
      <c r="R402" s="161"/>
      <c r="S402" s="75"/>
      <c r="T402" s="76"/>
      <c r="AZ402" s="77"/>
      <c r="BA402" s="77"/>
      <c r="BB402" s="77"/>
      <c r="BC402" s="77"/>
      <c r="BD402" s="77"/>
      <c r="BE402" s="77"/>
      <c r="BF402" s="77"/>
      <c r="BG402" s="77"/>
    </row>
    <row r="403" spans="5:59" s="72" customFormat="1" ht="12.75" customHeight="1" x14ac:dyDescent="0.15">
      <c r="E403" s="73"/>
      <c r="F403" s="73"/>
      <c r="G403" s="73"/>
      <c r="H403" s="73"/>
      <c r="I403" s="73"/>
      <c r="J403" s="73"/>
      <c r="K403" s="73"/>
      <c r="L403" s="73"/>
      <c r="M403" s="73"/>
      <c r="N403" s="73"/>
      <c r="P403" s="73"/>
      <c r="Q403" s="74"/>
      <c r="R403" s="161"/>
      <c r="S403" s="75"/>
      <c r="T403" s="76"/>
      <c r="AZ403" s="77"/>
      <c r="BA403" s="77"/>
      <c r="BB403" s="77"/>
      <c r="BC403" s="77"/>
      <c r="BD403" s="77"/>
      <c r="BE403" s="77"/>
      <c r="BF403" s="77"/>
      <c r="BG403" s="77"/>
    </row>
    <row r="404" spans="5:59" s="72" customFormat="1" ht="12.75" customHeight="1" x14ac:dyDescent="0.15">
      <c r="E404" s="73"/>
      <c r="F404" s="73"/>
      <c r="G404" s="73"/>
      <c r="H404" s="73"/>
      <c r="I404" s="73"/>
      <c r="J404" s="73"/>
      <c r="K404" s="73"/>
      <c r="L404" s="73"/>
      <c r="M404" s="73"/>
      <c r="N404" s="73"/>
      <c r="P404" s="73"/>
      <c r="Q404" s="74"/>
      <c r="R404" s="161"/>
      <c r="S404" s="75"/>
      <c r="T404" s="76"/>
      <c r="AZ404" s="77"/>
      <c r="BA404" s="77"/>
      <c r="BB404" s="77"/>
      <c r="BC404" s="77"/>
      <c r="BD404" s="77"/>
      <c r="BE404" s="77"/>
      <c r="BF404" s="77"/>
      <c r="BG404" s="77"/>
    </row>
    <row r="405" spans="5:59" s="72" customFormat="1" ht="12.75" customHeight="1" x14ac:dyDescent="0.15">
      <c r="E405" s="73"/>
      <c r="F405" s="73"/>
      <c r="G405" s="73"/>
      <c r="H405" s="73"/>
      <c r="I405" s="73"/>
      <c r="J405" s="73"/>
      <c r="K405" s="73"/>
      <c r="L405" s="73"/>
      <c r="M405" s="73"/>
      <c r="N405" s="73"/>
      <c r="P405" s="73"/>
      <c r="Q405" s="74"/>
      <c r="R405" s="161"/>
      <c r="S405" s="75"/>
      <c r="T405" s="76"/>
      <c r="AZ405" s="77"/>
      <c r="BA405" s="77"/>
      <c r="BB405" s="77"/>
      <c r="BC405" s="77"/>
      <c r="BD405" s="77"/>
      <c r="BE405" s="77"/>
      <c r="BF405" s="77"/>
      <c r="BG405" s="77"/>
    </row>
    <row r="406" spans="5:59" s="72" customFormat="1" ht="12.75" customHeight="1" x14ac:dyDescent="0.15">
      <c r="E406" s="73"/>
      <c r="F406" s="73"/>
      <c r="G406" s="73"/>
      <c r="H406" s="73"/>
      <c r="I406" s="73"/>
      <c r="J406" s="73"/>
      <c r="K406" s="73"/>
      <c r="L406" s="73"/>
      <c r="M406" s="73"/>
      <c r="N406" s="73"/>
      <c r="P406" s="73"/>
      <c r="Q406" s="74"/>
      <c r="R406" s="161"/>
      <c r="S406" s="75"/>
      <c r="T406" s="76"/>
      <c r="AZ406" s="77"/>
      <c r="BA406" s="77"/>
      <c r="BB406" s="77"/>
      <c r="BC406" s="77"/>
      <c r="BD406" s="77"/>
      <c r="BE406" s="77"/>
      <c r="BF406" s="77"/>
      <c r="BG406" s="77"/>
    </row>
    <row r="407" spans="5:59" s="72" customFormat="1" ht="12.75" customHeight="1" x14ac:dyDescent="0.15">
      <c r="E407" s="73"/>
      <c r="F407" s="73"/>
      <c r="G407" s="73"/>
      <c r="H407" s="73"/>
      <c r="I407" s="73"/>
      <c r="J407" s="73"/>
      <c r="K407" s="73"/>
      <c r="L407" s="73"/>
      <c r="M407" s="73"/>
      <c r="N407" s="73"/>
      <c r="P407" s="73"/>
      <c r="Q407" s="74"/>
      <c r="R407" s="161"/>
      <c r="S407" s="75"/>
      <c r="T407" s="76"/>
      <c r="AZ407" s="77"/>
      <c r="BA407" s="77"/>
      <c r="BB407" s="77"/>
      <c r="BC407" s="77"/>
      <c r="BD407" s="77"/>
      <c r="BE407" s="77"/>
      <c r="BF407" s="77"/>
      <c r="BG407" s="77"/>
    </row>
    <row r="408" spans="5:59" s="72" customFormat="1" ht="12.75" customHeight="1" x14ac:dyDescent="0.15">
      <c r="E408" s="73"/>
      <c r="F408" s="73"/>
      <c r="G408" s="73"/>
      <c r="H408" s="73"/>
      <c r="I408" s="73"/>
      <c r="J408" s="73"/>
      <c r="K408" s="73"/>
      <c r="L408" s="73"/>
      <c r="M408" s="73"/>
      <c r="N408" s="73"/>
      <c r="P408" s="73"/>
      <c r="Q408" s="74"/>
      <c r="R408" s="161"/>
      <c r="S408" s="75"/>
      <c r="T408" s="76"/>
      <c r="AZ408" s="77"/>
      <c r="BA408" s="77"/>
      <c r="BB408" s="77"/>
      <c r="BC408" s="77"/>
      <c r="BD408" s="77"/>
      <c r="BE408" s="77"/>
      <c r="BF408" s="77"/>
      <c r="BG408" s="77"/>
    </row>
    <row r="409" spans="5:59" s="72" customFormat="1" ht="12.75" customHeight="1" x14ac:dyDescent="0.15">
      <c r="E409" s="73"/>
      <c r="F409" s="73"/>
      <c r="G409" s="73"/>
      <c r="H409" s="73"/>
      <c r="I409" s="73"/>
      <c r="J409" s="73"/>
      <c r="K409" s="73"/>
      <c r="L409" s="73"/>
      <c r="M409" s="73"/>
      <c r="N409" s="73"/>
      <c r="P409" s="73"/>
      <c r="Q409" s="74"/>
      <c r="R409" s="161"/>
      <c r="S409" s="75"/>
      <c r="T409" s="76"/>
      <c r="AZ409" s="77"/>
      <c r="BA409" s="77"/>
      <c r="BB409" s="77"/>
      <c r="BC409" s="77"/>
      <c r="BD409" s="77"/>
      <c r="BE409" s="77"/>
      <c r="BF409" s="77"/>
      <c r="BG409" s="77"/>
    </row>
    <row r="410" spans="5:59" s="72" customFormat="1" ht="12.75" customHeight="1" x14ac:dyDescent="0.15">
      <c r="E410" s="73"/>
      <c r="F410" s="73"/>
      <c r="G410" s="73"/>
      <c r="H410" s="73"/>
      <c r="I410" s="73"/>
      <c r="J410" s="73"/>
      <c r="K410" s="73"/>
      <c r="L410" s="73"/>
      <c r="M410" s="73"/>
      <c r="N410" s="73"/>
      <c r="P410" s="73"/>
      <c r="Q410" s="74"/>
      <c r="R410" s="161"/>
      <c r="S410" s="75"/>
      <c r="T410" s="76"/>
      <c r="AZ410" s="77"/>
      <c r="BA410" s="77"/>
      <c r="BB410" s="77"/>
      <c r="BC410" s="77"/>
      <c r="BD410" s="77"/>
      <c r="BE410" s="77"/>
      <c r="BF410" s="77"/>
      <c r="BG410" s="77"/>
    </row>
    <row r="411" spans="5:59" s="72" customFormat="1" ht="12.75" customHeight="1" x14ac:dyDescent="0.15">
      <c r="E411" s="73"/>
      <c r="F411" s="73"/>
      <c r="G411" s="73"/>
      <c r="H411" s="73"/>
      <c r="I411" s="73"/>
      <c r="J411" s="73"/>
      <c r="K411" s="73"/>
      <c r="L411" s="73"/>
      <c r="M411" s="73"/>
      <c r="N411" s="73"/>
      <c r="P411" s="73"/>
      <c r="Q411" s="74"/>
      <c r="R411" s="161"/>
      <c r="S411" s="75"/>
      <c r="T411" s="76"/>
      <c r="AZ411" s="77"/>
      <c r="BA411" s="77"/>
      <c r="BB411" s="77"/>
      <c r="BC411" s="77"/>
      <c r="BD411" s="77"/>
      <c r="BE411" s="77"/>
      <c r="BF411" s="77"/>
      <c r="BG411" s="77"/>
    </row>
    <row r="412" spans="5:59" s="72" customFormat="1" ht="12.75" customHeight="1" x14ac:dyDescent="0.15">
      <c r="E412" s="73"/>
      <c r="F412" s="73"/>
      <c r="G412" s="73"/>
      <c r="H412" s="73"/>
      <c r="I412" s="73"/>
      <c r="J412" s="73"/>
      <c r="K412" s="73"/>
      <c r="L412" s="73"/>
      <c r="M412" s="73"/>
      <c r="N412" s="73"/>
      <c r="P412" s="73"/>
      <c r="Q412" s="74"/>
      <c r="R412" s="161"/>
      <c r="S412" s="75"/>
      <c r="T412" s="76"/>
      <c r="AZ412" s="77"/>
      <c r="BA412" s="77"/>
      <c r="BB412" s="77"/>
      <c r="BC412" s="77"/>
      <c r="BD412" s="77"/>
      <c r="BE412" s="77"/>
      <c r="BF412" s="77"/>
      <c r="BG412" s="77"/>
    </row>
    <row r="413" spans="5:59" s="72" customFormat="1" ht="12.75" customHeight="1" x14ac:dyDescent="0.15">
      <c r="E413" s="73"/>
      <c r="F413" s="73"/>
      <c r="G413" s="73"/>
      <c r="H413" s="73"/>
      <c r="I413" s="73"/>
      <c r="J413" s="73"/>
      <c r="K413" s="73"/>
      <c r="L413" s="73"/>
      <c r="M413" s="73"/>
      <c r="N413" s="73"/>
      <c r="P413" s="73"/>
      <c r="Q413" s="74"/>
      <c r="R413" s="161"/>
      <c r="S413" s="75"/>
      <c r="T413" s="76"/>
      <c r="AZ413" s="77"/>
      <c r="BA413" s="77"/>
      <c r="BB413" s="77"/>
      <c r="BC413" s="77"/>
      <c r="BD413" s="77"/>
      <c r="BE413" s="77"/>
      <c r="BF413" s="77"/>
      <c r="BG413" s="77"/>
    </row>
    <row r="414" spans="5:59" s="72" customFormat="1" ht="12.75" customHeight="1" x14ac:dyDescent="0.15">
      <c r="E414" s="73"/>
      <c r="F414" s="73"/>
      <c r="G414" s="73"/>
      <c r="H414" s="73"/>
      <c r="I414" s="73"/>
      <c r="J414" s="73"/>
      <c r="K414" s="73"/>
      <c r="L414" s="73"/>
      <c r="M414" s="73"/>
      <c r="N414" s="73"/>
      <c r="P414" s="73"/>
      <c r="Q414" s="74"/>
      <c r="R414" s="161"/>
      <c r="S414" s="75"/>
      <c r="T414" s="76"/>
      <c r="AZ414" s="77"/>
      <c r="BA414" s="77"/>
      <c r="BB414" s="77"/>
      <c r="BC414" s="77"/>
      <c r="BD414" s="77"/>
      <c r="BE414" s="77"/>
      <c r="BF414" s="77"/>
      <c r="BG414" s="77"/>
    </row>
    <row r="415" spans="5:59" s="72" customFormat="1" ht="12.75" customHeight="1" x14ac:dyDescent="0.15">
      <c r="E415" s="73"/>
      <c r="F415" s="73"/>
      <c r="G415" s="73"/>
      <c r="H415" s="73"/>
      <c r="I415" s="73"/>
      <c r="J415" s="73"/>
      <c r="K415" s="73"/>
      <c r="L415" s="73"/>
      <c r="M415" s="73"/>
      <c r="N415" s="73"/>
      <c r="P415" s="73"/>
      <c r="Q415" s="74"/>
      <c r="R415" s="161"/>
      <c r="S415" s="75"/>
      <c r="T415" s="76"/>
      <c r="AZ415" s="77"/>
      <c r="BA415" s="77"/>
      <c r="BB415" s="77"/>
      <c r="BC415" s="77"/>
      <c r="BD415" s="77"/>
      <c r="BE415" s="77"/>
      <c r="BF415" s="77"/>
      <c r="BG415" s="77"/>
    </row>
    <row r="416" spans="5:59" s="72" customFormat="1" ht="12.75" customHeight="1" x14ac:dyDescent="0.15">
      <c r="E416" s="73"/>
      <c r="F416" s="73"/>
      <c r="G416" s="73"/>
      <c r="H416" s="73"/>
      <c r="I416" s="73"/>
      <c r="J416" s="73"/>
      <c r="K416" s="73"/>
      <c r="L416" s="73"/>
      <c r="M416" s="73"/>
      <c r="N416" s="73"/>
      <c r="P416" s="73"/>
      <c r="Q416" s="74"/>
      <c r="R416" s="161"/>
      <c r="S416" s="75"/>
      <c r="T416" s="76"/>
      <c r="AZ416" s="77"/>
      <c r="BA416" s="77"/>
      <c r="BB416" s="77"/>
      <c r="BC416" s="77"/>
      <c r="BD416" s="77"/>
      <c r="BE416" s="77"/>
      <c r="BF416" s="77"/>
      <c r="BG416" s="77"/>
    </row>
    <row r="417" spans="5:59" s="72" customFormat="1" ht="12.75" customHeight="1" x14ac:dyDescent="0.15">
      <c r="E417" s="73"/>
      <c r="F417" s="73"/>
      <c r="G417" s="73"/>
      <c r="H417" s="73"/>
      <c r="I417" s="73"/>
      <c r="J417" s="73"/>
      <c r="K417" s="73"/>
      <c r="L417" s="73"/>
      <c r="M417" s="73"/>
      <c r="N417" s="73"/>
      <c r="P417" s="73"/>
      <c r="Q417" s="74"/>
      <c r="R417" s="161"/>
      <c r="S417" s="75"/>
      <c r="T417" s="76"/>
      <c r="AZ417" s="77"/>
      <c r="BA417" s="77"/>
      <c r="BB417" s="77"/>
      <c r="BC417" s="77"/>
      <c r="BD417" s="77"/>
      <c r="BE417" s="77"/>
      <c r="BF417" s="77"/>
      <c r="BG417" s="77"/>
    </row>
    <row r="418" spans="5:59" s="72" customFormat="1" ht="12.75" customHeight="1" x14ac:dyDescent="0.15">
      <c r="E418" s="73"/>
      <c r="F418" s="73"/>
      <c r="G418" s="73"/>
      <c r="H418" s="73"/>
      <c r="I418" s="73"/>
      <c r="J418" s="73"/>
      <c r="K418" s="73"/>
      <c r="L418" s="73"/>
      <c r="M418" s="73"/>
      <c r="N418" s="73"/>
      <c r="P418" s="73"/>
      <c r="Q418" s="74"/>
      <c r="R418" s="161"/>
      <c r="S418" s="75"/>
      <c r="T418" s="76"/>
      <c r="AZ418" s="77"/>
      <c r="BA418" s="77"/>
      <c r="BB418" s="77"/>
      <c r="BC418" s="77"/>
      <c r="BD418" s="77"/>
      <c r="BE418" s="77"/>
      <c r="BF418" s="77"/>
      <c r="BG418" s="77"/>
    </row>
    <row r="419" spans="5:59" s="72" customFormat="1" ht="12.75" customHeight="1" x14ac:dyDescent="0.15">
      <c r="E419" s="73"/>
      <c r="F419" s="73"/>
      <c r="G419" s="73"/>
      <c r="H419" s="73"/>
      <c r="I419" s="73"/>
      <c r="J419" s="73"/>
      <c r="K419" s="73"/>
      <c r="L419" s="73"/>
      <c r="M419" s="73"/>
      <c r="N419" s="73"/>
      <c r="P419" s="73"/>
      <c r="Q419" s="74"/>
      <c r="R419" s="161"/>
      <c r="S419" s="75"/>
      <c r="T419" s="76"/>
      <c r="AZ419" s="77"/>
      <c r="BA419" s="77"/>
      <c r="BB419" s="77"/>
      <c r="BC419" s="77"/>
      <c r="BD419" s="77"/>
      <c r="BE419" s="77"/>
      <c r="BF419" s="77"/>
      <c r="BG419" s="77"/>
    </row>
    <row r="420" spans="5:59" s="72" customFormat="1" ht="12.75" customHeight="1" x14ac:dyDescent="0.15">
      <c r="E420" s="73"/>
      <c r="F420" s="73"/>
      <c r="G420" s="73"/>
      <c r="H420" s="73"/>
      <c r="I420" s="73"/>
      <c r="J420" s="73"/>
      <c r="K420" s="73"/>
      <c r="L420" s="73"/>
      <c r="M420" s="73"/>
      <c r="N420" s="73"/>
      <c r="P420" s="73"/>
      <c r="Q420" s="74"/>
      <c r="R420" s="161"/>
      <c r="S420" s="75"/>
      <c r="T420" s="76"/>
      <c r="AZ420" s="77"/>
      <c r="BA420" s="77"/>
      <c r="BB420" s="77"/>
      <c r="BC420" s="77"/>
      <c r="BD420" s="77"/>
      <c r="BE420" s="77"/>
      <c r="BF420" s="77"/>
      <c r="BG420" s="77"/>
    </row>
    <row r="421" spans="5:59" s="72" customFormat="1" ht="12.75" customHeight="1" x14ac:dyDescent="0.15">
      <c r="E421" s="73"/>
      <c r="F421" s="73"/>
      <c r="G421" s="73"/>
      <c r="H421" s="73"/>
      <c r="I421" s="73"/>
      <c r="J421" s="73"/>
      <c r="K421" s="73"/>
      <c r="L421" s="73"/>
      <c r="M421" s="73"/>
      <c r="N421" s="73"/>
      <c r="P421" s="73"/>
      <c r="Q421" s="74"/>
      <c r="R421" s="161"/>
      <c r="S421" s="75"/>
      <c r="T421" s="76"/>
      <c r="AZ421" s="77"/>
      <c r="BA421" s="77"/>
      <c r="BB421" s="77"/>
      <c r="BC421" s="77"/>
      <c r="BD421" s="77"/>
      <c r="BE421" s="77"/>
      <c r="BF421" s="77"/>
      <c r="BG421" s="77"/>
    </row>
    <row r="422" spans="5:59" s="72" customFormat="1" ht="12.75" customHeight="1" x14ac:dyDescent="0.15">
      <c r="E422" s="73"/>
      <c r="F422" s="73"/>
      <c r="G422" s="73"/>
      <c r="H422" s="73"/>
      <c r="I422" s="73"/>
      <c r="J422" s="73"/>
      <c r="K422" s="73"/>
      <c r="L422" s="73"/>
      <c r="M422" s="73"/>
      <c r="N422" s="73"/>
      <c r="P422" s="73"/>
      <c r="Q422" s="74"/>
      <c r="R422" s="161"/>
      <c r="S422" s="75"/>
      <c r="T422" s="76"/>
      <c r="AZ422" s="77"/>
      <c r="BA422" s="77"/>
      <c r="BB422" s="77"/>
      <c r="BC422" s="77"/>
      <c r="BD422" s="77"/>
      <c r="BE422" s="77"/>
      <c r="BF422" s="77"/>
      <c r="BG422" s="77"/>
    </row>
    <row r="423" spans="5:59" s="72" customFormat="1" ht="12.75" customHeight="1" x14ac:dyDescent="0.15">
      <c r="E423" s="73"/>
      <c r="F423" s="73"/>
      <c r="G423" s="73"/>
      <c r="H423" s="73"/>
      <c r="I423" s="73"/>
      <c r="J423" s="73"/>
      <c r="K423" s="73"/>
      <c r="L423" s="73"/>
      <c r="M423" s="73"/>
      <c r="N423" s="73"/>
      <c r="P423" s="73"/>
      <c r="Q423" s="74"/>
      <c r="R423" s="161"/>
      <c r="S423" s="75"/>
      <c r="T423" s="76"/>
      <c r="AZ423" s="77"/>
      <c r="BA423" s="77"/>
      <c r="BB423" s="77"/>
      <c r="BC423" s="77"/>
      <c r="BD423" s="77"/>
      <c r="BE423" s="77"/>
      <c r="BF423" s="77"/>
      <c r="BG423" s="77"/>
    </row>
    <row r="424" spans="5:59" s="72" customFormat="1" ht="12.75" customHeight="1" x14ac:dyDescent="0.15">
      <c r="E424" s="73"/>
      <c r="F424" s="73"/>
      <c r="G424" s="73"/>
      <c r="H424" s="73"/>
      <c r="I424" s="73"/>
      <c r="J424" s="73"/>
      <c r="K424" s="73"/>
      <c r="L424" s="73"/>
      <c r="M424" s="73"/>
      <c r="N424" s="73"/>
      <c r="P424" s="73"/>
      <c r="Q424" s="74"/>
      <c r="R424" s="161"/>
      <c r="S424" s="75"/>
      <c r="T424" s="76"/>
      <c r="AZ424" s="77"/>
      <c r="BA424" s="77"/>
      <c r="BB424" s="77"/>
      <c r="BC424" s="77"/>
      <c r="BD424" s="77"/>
      <c r="BE424" s="77"/>
      <c r="BF424" s="77"/>
      <c r="BG424" s="77"/>
    </row>
    <row r="425" spans="5:59" s="72" customFormat="1" ht="12.75" customHeight="1" x14ac:dyDescent="0.15">
      <c r="E425" s="73"/>
      <c r="F425" s="73"/>
      <c r="G425" s="73"/>
      <c r="H425" s="73"/>
      <c r="I425" s="73"/>
      <c r="J425" s="73"/>
      <c r="K425" s="73"/>
      <c r="L425" s="73"/>
      <c r="M425" s="73"/>
      <c r="N425" s="73"/>
      <c r="P425" s="73"/>
      <c r="Q425" s="74"/>
      <c r="R425" s="161"/>
      <c r="S425" s="75"/>
      <c r="T425" s="76"/>
      <c r="AZ425" s="77"/>
      <c r="BA425" s="77"/>
      <c r="BB425" s="77"/>
      <c r="BC425" s="77"/>
      <c r="BD425" s="77"/>
      <c r="BE425" s="77"/>
      <c r="BF425" s="77"/>
      <c r="BG425" s="77"/>
    </row>
    <row r="426" spans="5:59" s="72" customFormat="1" ht="12.75" customHeight="1" x14ac:dyDescent="0.15">
      <c r="E426" s="73"/>
      <c r="F426" s="73"/>
      <c r="G426" s="73"/>
      <c r="H426" s="73"/>
      <c r="I426" s="73"/>
      <c r="J426" s="73"/>
      <c r="K426" s="73"/>
      <c r="L426" s="73"/>
      <c r="M426" s="73"/>
      <c r="N426" s="73"/>
      <c r="P426" s="73"/>
      <c r="Q426" s="74"/>
      <c r="R426" s="161"/>
      <c r="S426" s="75"/>
      <c r="T426" s="76"/>
      <c r="AZ426" s="77"/>
      <c r="BA426" s="77"/>
      <c r="BB426" s="77"/>
      <c r="BC426" s="77"/>
      <c r="BD426" s="77"/>
      <c r="BE426" s="77"/>
      <c r="BF426" s="77"/>
      <c r="BG426" s="77"/>
    </row>
    <row r="427" spans="5:59" s="72" customFormat="1" ht="12.75" customHeight="1" x14ac:dyDescent="0.15">
      <c r="E427" s="73"/>
      <c r="F427" s="73"/>
      <c r="G427" s="73"/>
      <c r="H427" s="73"/>
      <c r="I427" s="73"/>
      <c r="J427" s="73"/>
      <c r="K427" s="73"/>
      <c r="L427" s="73"/>
      <c r="M427" s="73"/>
      <c r="N427" s="73"/>
      <c r="P427" s="73"/>
      <c r="Q427" s="74"/>
      <c r="R427" s="161"/>
      <c r="S427" s="75"/>
      <c r="T427" s="76"/>
      <c r="AZ427" s="77"/>
      <c r="BA427" s="77"/>
      <c r="BB427" s="77"/>
      <c r="BC427" s="77"/>
      <c r="BD427" s="77"/>
      <c r="BE427" s="77"/>
      <c r="BF427" s="77"/>
      <c r="BG427" s="77"/>
    </row>
    <row r="428" spans="5:59" s="72" customFormat="1" ht="12.75" customHeight="1" x14ac:dyDescent="0.15">
      <c r="E428" s="73"/>
      <c r="F428" s="73"/>
      <c r="G428" s="73"/>
      <c r="H428" s="73"/>
      <c r="I428" s="73"/>
      <c r="J428" s="73"/>
      <c r="K428" s="73"/>
      <c r="L428" s="73"/>
      <c r="M428" s="73"/>
      <c r="N428" s="73"/>
      <c r="P428" s="73"/>
      <c r="Q428" s="74"/>
      <c r="R428" s="161"/>
      <c r="S428" s="75"/>
      <c r="T428" s="76"/>
      <c r="AZ428" s="77"/>
      <c r="BA428" s="77"/>
      <c r="BB428" s="77"/>
      <c r="BC428" s="77"/>
      <c r="BD428" s="77"/>
      <c r="BE428" s="77"/>
      <c r="BF428" s="77"/>
      <c r="BG428" s="77"/>
    </row>
    <row r="429" spans="5:59" s="72" customFormat="1" ht="12.75" customHeight="1" x14ac:dyDescent="0.15">
      <c r="E429" s="73"/>
      <c r="F429" s="73"/>
      <c r="G429" s="73"/>
      <c r="H429" s="73"/>
      <c r="I429" s="73"/>
      <c r="J429" s="73"/>
      <c r="K429" s="73"/>
      <c r="L429" s="73"/>
      <c r="M429" s="73"/>
      <c r="N429" s="73"/>
      <c r="P429" s="73"/>
      <c r="Q429" s="74"/>
      <c r="R429" s="161"/>
      <c r="S429" s="75"/>
      <c r="T429" s="76"/>
      <c r="AZ429" s="77"/>
      <c r="BA429" s="77"/>
      <c r="BB429" s="77"/>
      <c r="BC429" s="77"/>
      <c r="BD429" s="77"/>
      <c r="BE429" s="77"/>
      <c r="BF429" s="77"/>
      <c r="BG429" s="77"/>
    </row>
    <row r="430" spans="5:59" s="72" customFormat="1" ht="12.75" customHeight="1" x14ac:dyDescent="0.15">
      <c r="E430" s="73"/>
      <c r="F430" s="73"/>
      <c r="G430" s="73"/>
      <c r="H430" s="73"/>
      <c r="I430" s="73"/>
      <c r="J430" s="73"/>
      <c r="K430" s="73"/>
      <c r="L430" s="73"/>
      <c r="M430" s="73"/>
      <c r="N430" s="73"/>
      <c r="P430" s="73"/>
      <c r="Q430" s="74"/>
      <c r="R430" s="161"/>
      <c r="S430" s="75"/>
      <c r="T430" s="76"/>
      <c r="AZ430" s="77"/>
      <c r="BA430" s="77"/>
      <c r="BB430" s="77"/>
      <c r="BC430" s="77"/>
      <c r="BD430" s="77"/>
      <c r="BE430" s="77"/>
      <c r="BF430" s="77"/>
      <c r="BG430" s="77"/>
    </row>
    <row r="431" spans="5:59" s="72" customFormat="1" ht="12.75" customHeight="1" x14ac:dyDescent="0.15">
      <c r="E431" s="73"/>
      <c r="F431" s="73"/>
      <c r="G431" s="73"/>
      <c r="H431" s="73"/>
      <c r="I431" s="73"/>
      <c r="J431" s="73"/>
      <c r="K431" s="73"/>
      <c r="L431" s="73"/>
      <c r="M431" s="73"/>
      <c r="N431" s="73"/>
      <c r="P431" s="73"/>
      <c r="Q431" s="74"/>
      <c r="R431" s="161"/>
      <c r="S431" s="75"/>
      <c r="T431" s="76"/>
      <c r="AZ431" s="77"/>
      <c r="BA431" s="77"/>
      <c r="BB431" s="77"/>
      <c r="BC431" s="77"/>
      <c r="BD431" s="77"/>
      <c r="BE431" s="77"/>
      <c r="BF431" s="77"/>
      <c r="BG431" s="77"/>
    </row>
    <row r="432" spans="5:59" s="72" customFormat="1" ht="12.75" customHeight="1" x14ac:dyDescent="0.15">
      <c r="E432" s="73"/>
      <c r="F432" s="73"/>
      <c r="G432" s="73"/>
      <c r="H432" s="73"/>
      <c r="I432" s="73"/>
      <c r="J432" s="73"/>
      <c r="K432" s="73"/>
      <c r="L432" s="73"/>
      <c r="M432" s="73"/>
      <c r="N432" s="73"/>
      <c r="P432" s="73"/>
      <c r="Q432" s="74"/>
      <c r="R432" s="161"/>
      <c r="S432" s="75"/>
      <c r="T432" s="76"/>
      <c r="AZ432" s="77"/>
      <c r="BA432" s="77"/>
      <c r="BB432" s="77"/>
      <c r="BC432" s="77"/>
      <c r="BD432" s="77"/>
      <c r="BE432" s="77"/>
      <c r="BF432" s="77"/>
      <c r="BG432" s="77"/>
    </row>
    <row r="433" spans="5:59" s="72" customFormat="1" ht="12.75" customHeight="1" x14ac:dyDescent="0.15">
      <c r="E433" s="73"/>
      <c r="F433" s="73"/>
      <c r="G433" s="73"/>
      <c r="H433" s="73"/>
      <c r="I433" s="73"/>
      <c r="J433" s="73"/>
      <c r="K433" s="73"/>
      <c r="L433" s="73"/>
      <c r="M433" s="73"/>
      <c r="N433" s="73"/>
      <c r="P433" s="73"/>
      <c r="Q433" s="74"/>
      <c r="R433" s="161"/>
      <c r="S433" s="75"/>
      <c r="T433" s="76"/>
      <c r="AZ433" s="77"/>
      <c r="BA433" s="77"/>
      <c r="BB433" s="77"/>
      <c r="BC433" s="77"/>
      <c r="BD433" s="77"/>
      <c r="BE433" s="77"/>
      <c r="BF433" s="77"/>
      <c r="BG433" s="77"/>
    </row>
    <row r="434" spans="5:59" s="72" customFormat="1" ht="12.75" customHeight="1" x14ac:dyDescent="0.15">
      <c r="E434" s="73"/>
      <c r="F434" s="73"/>
      <c r="G434" s="73"/>
      <c r="H434" s="73"/>
      <c r="I434" s="73"/>
      <c r="J434" s="73"/>
      <c r="K434" s="73"/>
      <c r="L434" s="73"/>
      <c r="M434" s="73"/>
      <c r="N434" s="73"/>
      <c r="P434" s="73"/>
      <c r="Q434" s="74"/>
      <c r="R434" s="161"/>
      <c r="S434" s="75"/>
      <c r="T434" s="76"/>
      <c r="AZ434" s="77"/>
      <c r="BA434" s="77"/>
      <c r="BB434" s="77"/>
      <c r="BC434" s="77"/>
      <c r="BD434" s="77"/>
      <c r="BE434" s="77"/>
      <c r="BF434" s="77"/>
      <c r="BG434" s="77"/>
    </row>
    <row r="435" spans="5:59" s="72" customFormat="1" ht="12.75" customHeight="1" x14ac:dyDescent="0.15">
      <c r="E435" s="73"/>
      <c r="F435" s="73"/>
      <c r="G435" s="73"/>
      <c r="H435" s="73"/>
      <c r="I435" s="73"/>
      <c r="J435" s="73"/>
      <c r="K435" s="73"/>
      <c r="L435" s="73"/>
      <c r="M435" s="73"/>
      <c r="N435" s="73"/>
      <c r="P435" s="73"/>
      <c r="Q435" s="74"/>
      <c r="R435" s="161"/>
      <c r="S435" s="75"/>
      <c r="T435" s="76"/>
      <c r="AZ435" s="77"/>
      <c r="BA435" s="77"/>
      <c r="BB435" s="77"/>
      <c r="BC435" s="77"/>
      <c r="BD435" s="77"/>
      <c r="BE435" s="77"/>
      <c r="BF435" s="77"/>
      <c r="BG435" s="77"/>
    </row>
    <row r="436" spans="5:59" s="72" customFormat="1" ht="12.75" customHeight="1" x14ac:dyDescent="0.15">
      <c r="E436" s="73"/>
      <c r="F436" s="73"/>
      <c r="G436" s="73"/>
      <c r="H436" s="73"/>
      <c r="I436" s="73"/>
      <c r="J436" s="73"/>
      <c r="K436" s="73"/>
      <c r="L436" s="73"/>
      <c r="M436" s="73"/>
      <c r="N436" s="73"/>
      <c r="P436" s="73"/>
      <c r="Q436" s="74"/>
      <c r="R436" s="161"/>
      <c r="S436" s="75"/>
      <c r="T436" s="76"/>
      <c r="AZ436" s="77"/>
      <c r="BA436" s="77"/>
      <c r="BB436" s="77"/>
      <c r="BC436" s="77"/>
      <c r="BD436" s="77"/>
      <c r="BE436" s="77"/>
      <c r="BF436" s="77"/>
      <c r="BG436" s="77"/>
    </row>
    <row r="437" spans="5:59" s="72" customFormat="1" ht="12.75" customHeight="1" x14ac:dyDescent="0.15">
      <c r="E437" s="73"/>
      <c r="F437" s="73"/>
      <c r="G437" s="73"/>
      <c r="H437" s="73"/>
      <c r="I437" s="73"/>
      <c r="J437" s="73"/>
      <c r="K437" s="73"/>
      <c r="L437" s="73"/>
      <c r="M437" s="73"/>
      <c r="N437" s="73"/>
      <c r="P437" s="73"/>
      <c r="Q437" s="74"/>
      <c r="R437" s="161"/>
      <c r="S437" s="75"/>
      <c r="T437" s="76"/>
      <c r="AZ437" s="77"/>
      <c r="BA437" s="77"/>
      <c r="BB437" s="77"/>
      <c r="BC437" s="77"/>
      <c r="BD437" s="77"/>
      <c r="BE437" s="77"/>
      <c r="BF437" s="77"/>
      <c r="BG437" s="77"/>
    </row>
    <row r="438" spans="5:59" s="72" customFormat="1" ht="12.75" customHeight="1" x14ac:dyDescent="0.15">
      <c r="E438" s="73"/>
      <c r="F438" s="73"/>
      <c r="G438" s="73"/>
      <c r="H438" s="73"/>
      <c r="I438" s="73"/>
      <c r="J438" s="73"/>
      <c r="K438" s="73"/>
      <c r="L438" s="73"/>
      <c r="M438" s="73"/>
      <c r="N438" s="73"/>
      <c r="P438" s="73"/>
      <c r="Q438" s="74"/>
      <c r="R438" s="161"/>
      <c r="S438" s="75"/>
      <c r="T438" s="76"/>
      <c r="AZ438" s="77"/>
      <c r="BA438" s="77"/>
      <c r="BB438" s="77"/>
      <c r="BC438" s="77"/>
      <c r="BD438" s="77"/>
      <c r="BE438" s="77"/>
      <c r="BF438" s="77"/>
      <c r="BG438" s="77"/>
    </row>
    <row r="439" spans="5:59" s="72" customFormat="1" ht="12.75" customHeight="1" x14ac:dyDescent="0.15">
      <c r="E439" s="73"/>
      <c r="F439" s="73"/>
      <c r="G439" s="73"/>
      <c r="H439" s="73"/>
      <c r="I439" s="73"/>
      <c r="J439" s="73"/>
      <c r="K439" s="73"/>
      <c r="L439" s="73"/>
      <c r="M439" s="73"/>
      <c r="N439" s="73"/>
      <c r="P439" s="73"/>
      <c r="Q439" s="74"/>
      <c r="R439" s="161"/>
      <c r="S439" s="75"/>
      <c r="T439" s="76"/>
      <c r="AZ439" s="77"/>
      <c r="BA439" s="77"/>
      <c r="BB439" s="77"/>
      <c r="BC439" s="77"/>
      <c r="BD439" s="77"/>
      <c r="BE439" s="77"/>
      <c r="BF439" s="77"/>
      <c r="BG439" s="77"/>
    </row>
    <row r="440" spans="5:59" s="72" customFormat="1" ht="12.75" customHeight="1" x14ac:dyDescent="0.15">
      <c r="E440" s="73"/>
      <c r="F440" s="73"/>
      <c r="G440" s="73"/>
      <c r="H440" s="73"/>
      <c r="I440" s="73"/>
      <c r="J440" s="73"/>
      <c r="K440" s="73"/>
      <c r="L440" s="73"/>
      <c r="M440" s="73"/>
      <c r="N440" s="73"/>
      <c r="P440" s="73"/>
      <c r="Q440" s="74"/>
      <c r="R440" s="161"/>
      <c r="S440" s="75"/>
      <c r="T440" s="76"/>
      <c r="AZ440" s="77"/>
      <c r="BA440" s="77"/>
      <c r="BB440" s="77"/>
      <c r="BC440" s="77"/>
      <c r="BD440" s="77"/>
      <c r="BE440" s="77"/>
      <c r="BF440" s="77"/>
      <c r="BG440" s="77"/>
    </row>
    <row r="441" spans="5:59" s="72" customFormat="1" ht="12.75" customHeight="1" x14ac:dyDescent="0.15">
      <c r="E441" s="73"/>
      <c r="F441" s="73"/>
      <c r="G441" s="73"/>
      <c r="H441" s="73"/>
      <c r="I441" s="73"/>
      <c r="J441" s="73"/>
      <c r="K441" s="73"/>
      <c r="L441" s="73"/>
      <c r="M441" s="73"/>
      <c r="N441" s="73"/>
      <c r="P441" s="73"/>
      <c r="Q441" s="74"/>
      <c r="R441" s="161"/>
      <c r="S441" s="75"/>
      <c r="T441" s="76"/>
      <c r="AZ441" s="77"/>
      <c r="BA441" s="77"/>
      <c r="BB441" s="77"/>
      <c r="BC441" s="77"/>
      <c r="BD441" s="77"/>
      <c r="BE441" s="77"/>
      <c r="BF441" s="77"/>
      <c r="BG441" s="77"/>
    </row>
    <row r="442" spans="5:59" s="72" customFormat="1" ht="12.75" customHeight="1" x14ac:dyDescent="0.15">
      <c r="E442" s="73"/>
      <c r="F442" s="73"/>
      <c r="G442" s="73"/>
      <c r="H442" s="73"/>
      <c r="I442" s="73"/>
      <c r="J442" s="73"/>
      <c r="K442" s="73"/>
      <c r="L442" s="73"/>
      <c r="M442" s="73"/>
      <c r="N442" s="73"/>
      <c r="P442" s="73"/>
      <c r="Q442" s="74"/>
      <c r="R442" s="161"/>
      <c r="S442" s="75"/>
      <c r="T442" s="76"/>
      <c r="AZ442" s="77"/>
      <c r="BA442" s="77"/>
      <c r="BB442" s="77"/>
      <c r="BC442" s="77"/>
      <c r="BD442" s="77"/>
      <c r="BE442" s="77"/>
      <c r="BF442" s="77"/>
      <c r="BG442" s="77"/>
    </row>
    <row r="443" spans="5:59" s="72" customFormat="1" ht="12.75" customHeight="1" x14ac:dyDescent="0.15">
      <c r="E443" s="73"/>
      <c r="F443" s="73"/>
      <c r="G443" s="73"/>
      <c r="H443" s="73"/>
      <c r="I443" s="73"/>
      <c r="J443" s="73"/>
      <c r="K443" s="73"/>
      <c r="L443" s="73"/>
      <c r="M443" s="73"/>
      <c r="N443" s="73"/>
      <c r="P443" s="73"/>
      <c r="Q443" s="74"/>
      <c r="R443" s="161"/>
      <c r="S443" s="75"/>
      <c r="T443" s="76"/>
      <c r="AZ443" s="77"/>
      <c r="BA443" s="77"/>
      <c r="BB443" s="77"/>
      <c r="BC443" s="77"/>
      <c r="BD443" s="77"/>
      <c r="BE443" s="77"/>
      <c r="BF443" s="77"/>
      <c r="BG443" s="77"/>
    </row>
    <row r="444" spans="5:59" s="72" customFormat="1" ht="12.75" customHeight="1" x14ac:dyDescent="0.15">
      <c r="E444" s="73"/>
      <c r="F444" s="73"/>
      <c r="G444" s="73"/>
      <c r="H444" s="73"/>
      <c r="I444" s="73"/>
      <c r="J444" s="73"/>
      <c r="K444" s="73"/>
      <c r="L444" s="73"/>
      <c r="M444" s="73"/>
      <c r="N444" s="73"/>
      <c r="P444" s="73"/>
      <c r="Q444" s="74"/>
      <c r="R444" s="161"/>
      <c r="S444" s="75"/>
      <c r="T444" s="76"/>
      <c r="AZ444" s="77"/>
      <c r="BA444" s="77"/>
      <c r="BB444" s="77"/>
      <c r="BC444" s="77"/>
      <c r="BD444" s="77"/>
      <c r="BE444" s="77"/>
      <c r="BF444" s="77"/>
      <c r="BG444" s="77"/>
    </row>
    <row r="445" spans="5:59" s="72" customFormat="1" ht="12.75" customHeight="1" x14ac:dyDescent="0.15">
      <c r="E445" s="73"/>
      <c r="F445" s="73"/>
      <c r="G445" s="73"/>
      <c r="H445" s="73"/>
      <c r="I445" s="73"/>
      <c r="J445" s="73"/>
      <c r="K445" s="73"/>
      <c r="L445" s="73"/>
      <c r="M445" s="73"/>
      <c r="N445" s="73"/>
      <c r="P445" s="73"/>
      <c r="Q445" s="74"/>
      <c r="R445" s="161"/>
      <c r="S445" s="75"/>
      <c r="T445" s="76"/>
      <c r="AZ445" s="77"/>
      <c r="BA445" s="77"/>
      <c r="BB445" s="77"/>
      <c r="BC445" s="77"/>
      <c r="BD445" s="77"/>
      <c r="BE445" s="77"/>
      <c r="BF445" s="77"/>
      <c r="BG445" s="77"/>
    </row>
    <row r="446" spans="5:59" s="72" customFormat="1" ht="12.75" customHeight="1" x14ac:dyDescent="0.15">
      <c r="E446" s="73"/>
      <c r="F446" s="73"/>
      <c r="G446" s="73"/>
      <c r="H446" s="73"/>
      <c r="I446" s="73"/>
      <c r="J446" s="73"/>
      <c r="K446" s="73"/>
      <c r="L446" s="73"/>
      <c r="M446" s="73"/>
      <c r="N446" s="73"/>
      <c r="P446" s="73"/>
      <c r="Q446" s="74"/>
      <c r="R446" s="161"/>
      <c r="S446" s="75"/>
      <c r="T446" s="76"/>
      <c r="AZ446" s="77"/>
      <c r="BA446" s="77"/>
      <c r="BB446" s="77"/>
      <c r="BC446" s="77"/>
      <c r="BD446" s="77"/>
      <c r="BE446" s="77"/>
      <c r="BF446" s="77"/>
      <c r="BG446" s="77"/>
    </row>
    <row r="447" spans="5:59" s="72" customFormat="1" ht="12.75" customHeight="1" x14ac:dyDescent="0.15">
      <c r="E447" s="73"/>
      <c r="F447" s="73"/>
      <c r="G447" s="73"/>
      <c r="H447" s="73"/>
      <c r="I447" s="73"/>
      <c r="J447" s="73"/>
      <c r="K447" s="73"/>
      <c r="L447" s="73"/>
      <c r="M447" s="73"/>
      <c r="N447" s="73"/>
      <c r="P447" s="73"/>
      <c r="Q447" s="74"/>
      <c r="R447" s="161"/>
      <c r="S447" s="75"/>
      <c r="T447" s="76"/>
      <c r="AZ447" s="77"/>
      <c r="BA447" s="77"/>
      <c r="BB447" s="77"/>
      <c r="BC447" s="77"/>
      <c r="BD447" s="77"/>
      <c r="BE447" s="77"/>
      <c r="BF447" s="77"/>
      <c r="BG447" s="77"/>
    </row>
    <row r="448" spans="5:59" s="72" customFormat="1" ht="12.75" customHeight="1" x14ac:dyDescent="0.15">
      <c r="E448" s="73"/>
      <c r="F448" s="73"/>
      <c r="G448" s="73"/>
      <c r="H448" s="73"/>
      <c r="I448" s="73"/>
      <c r="J448" s="73"/>
      <c r="K448" s="73"/>
      <c r="L448" s="73"/>
      <c r="M448" s="73"/>
      <c r="N448" s="73"/>
      <c r="P448" s="73"/>
      <c r="Q448" s="74"/>
      <c r="R448" s="161"/>
      <c r="S448" s="75"/>
      <c r="T448" s="76"/>
      <c r="AZ448" s="77"/>
      <c r="BA448" s="77"/>
      <c r="BB448" s="77"/>
      <c r="BC448" s="77"/>
      <c r="BD448" s="77"/>
      <c r="BE448" s="77"/>
      <c r="BF448" s="77"/>
      <c r="BG448" s="77"/>
    </row>
    <row r="449" spans="5:59" s="72" customFormat="1" ht="12.75" customHeight="1" x14ac:dyDescent="0.15">
      <c r="E449" s="73"/>
      <c r="F449" s="73"/>
      <c r="G449" s="73"/>
      <c r="H449" s="73"/>
      <c r="I449" s="73"/>
      <c r="J449" s="73"/>
      <c r="K449" s="73"/>
      <c r="L449" s="73"/>
      <c r="M449" s="73"/>
      <c r="N449" s="73"/>
      <c r="P449" s="73"/>
      <c r="Q449" s="74"/>
      <c r="R449" s="161"/>
      <c r="S449" s="75"/>
      <c r="T449" s="76"/>
      <c r="AZ449" s="77"/>
      <c r="BA449" s="77"/>
      <c r="BB449" s="77"/>
      <c r="BC449" s="77"/>
      <c r="BD449" s="77"/>
      <c r="BE449" s="77"/>
      <c r="BF449" s="77"/>
      <c r="BG449" s="77"/>
    </row>
    <row r="450" spans="5:59" s="72" customFormat="1" ht="12.75" customHeight="1" x14ac:dyDescent="0.15">
      <c r="E450" s="73"/>
      <c r="F450" s="73"/>
      <c r="G450" s="73"/>
      <c r="H450" s="73"/>
      <c r="I450" s="73"/>
      <c r="J450" s="73"/>
      <c r="K450" s="73"/>
      <c r="L450" s="73"/>
      <c r="M450" s="73"/>
      <c r="N450" s="73"/>
      <c r="P450" s="73"/>
      <c r="Q450" s="74"/>
      <c r="R450" s="161"/>
      <c r="S450" s="75"/>
      <c r="T450" s="76"/>
      <c r="AZ450" s="77"/>
      <c r="BA450" s="77"/>
      <c r="BB450" s="77"/>
      <c r="BC450" s="77"/>
      <c r="BD450" s="77"/>
      <c r="BE450" s="77"/>
      <c r="BF450" s="77"/>
      <c r="BG450" s="77"/>
    </row>
    <row r="451" spans="5:59" s="72" customFormat="1" ht="12.75" customHeight="1" x14ac:dyDescent="0.15">
      <c r="E451" s="73"/>
      <c r="F451" s="73"/>
      <c r="G451" s="73"/>
      <c r="H451" s="73"/>
      <c r="I451" s="73"/>
      <c r="J451" s="73"/>
      <c r="K451" s="73"/>
      <c r="L451" s="73"/>
      <c r="M451" s="73"/>
      <c r="N451" s="73"/>
      <c r="P451" s="73"/>
      <c r="Q451" s="74"/>
      <c r="R451" s="161"/>
      <c r="S451" s="75"/>
      <c r="T451" s="76"/>
      <c r="AZ451" s="77"/>
      <c r="BA451" s="77"/>
      <c r="BB451" s="77"/>
      <c r="BC451" s="77"/>
      <c r="BD451" s="77"/>
      <c r="BE451" s="77"/>
      <c r="BF451" s="77"/>
      <c r="BG451" s="77"/>
    </row>
    <row r="452" spans="5:59" s="72" customFormat="1" ht="12.75" customHeight="1" x14ac:dyDescent="0.15">
      <c r="E452" s="73"/>
      <c r="F452" s="73"/>
      <c r="G452" s="73"/>
      <c r="H452" s="73"/>
      <c r="I452" s="73"/>
      <c r="J452" s="73"/>
      <c r="K452" s="73"/>
      <c r="L452" s="73"/>
      <c r="M452" s="73"/>
      <c r="N452" s="73"/>
      <c r="P452" s="73"/>
      <c r="Q452" s="74"/>
      <c r="R452" s="161"/>
      <c r="S452" s="75"/>
      <c r="T452" s="76"/>
      <c r="AZ452" s="77"/>
      <c r="BA452" s="77"/>
      <c r="BB452" s="77"/>
      <c r="BC452" s="77"/>
      <c r="BD452" s="77"/>
      <c r="BE452" s="77"/>
      <c r="BF452" s="77"/>
      <c r="BG452" s="77"/>
    </row>
    <row r="453" spans="5:59" s="72" customFormat="1" ht="12.75" customHeight="1" x14ac:dyDescent="0.15">
      <c r="E453" s="73"/>
      <c r="F453" s="73"/>
      <c r="G453" s="73"/>
      <c r="H453" s="73"/>
      <c r="I453" s="73"/>
      <c r="J453" s="73"/>
      <c r="K453" s="73"/>
      <c r="L453" s="73"/>
      <c r="M453" s="73"/>
      <c r="N453" s="73"/>
      <c r="P453" s="73"/>
      <c r="Q453" s="74"/>
      <c r="R453" s="161"/>
      <c r="S453" s="75"/>
      <c r="T453" s="76"/>
      <c r="AZ453" s="77"/>
      <c r="BA453" s="77"/>
      <c r="BB453" s="77"/>
      <c r="BC453" s="77"/>
      <c r="BD453" s="77"/>
      <c r="BE453" s="77"/>
      <c r="BF453" s="77"/>
      <c r="BG453" s="77"/>
    </row>
    <row r="454" spans="5:59" s="72" customFormat="1" ht="12.75" customHeight="1" x14ac:dyDescent="0.15">
      <c r="E454" s="73"/>
      <c r="F454" s="73"/>
      <c r="G454" s="73"/>
      <c r="H454" s="73"/>
      <c r="I454" s="73"/>
      <c r="J454" s="73"/>
      <c r="K454" s="73"/>
      <c r="L454" s="73"/>
      <c r="M454" s="73"/>
      <c r="N454" s="73"/>
      <c r="P454" s="73"/>
      <c r="Q454" s="74"/>
      <c r="R454" s="161"/>
      <c r="S454" s="75"/>
      <c r="T454" s="76"/>
      <c r="AZ454" s="77"/>
      <c r="BA454" s="77"/>
      <c r="BB454" s="77"/>
      <c r="BC454" s="77"/>
      <c r="BD454" s="77"/>
      <c r="BE454" s="77"/>
      <c r="BF454" s="77"/>
      <c r="BG454" s="77"/>
    </row>
    <row r="455" spans="5:59" s="72" customFormat="1" ht="12.75" customHeight="1" x14ac:dyDescent="0.15">
      <c r="E455" s="73"/>
      <c r="F455" s="73"/>
      <c r="G455" s="73"/>
      <c r="H455" s="73"/>
      <c r="I455" s="73"/>
      <c r="J455" s="73"/>
      <c r="K455" s="73"/>
      <c r="L455" s="73"/>
      <c r="M455" s="73"/>
      <c r="N455" s="73"/>
      <c r="P455" s="73"/>
      <c r="Q455" s="74"/>
      <c r="R455" s="161"/>
      <c r="S455" s="75"/>
      <c r="T455" s="76"/>
      <c r="AZ455" s="77"/>
      <c r="BA455" s="77"/>
      <c r="BB455" s="77"/>
      <c r="BC455" s="77"/>
      <c r="BD455" s="77"/>
      <c r="BE455" s="77"/>
      <c r="BF455" s="77"/>
      <c r="BG455" s="77"/>
    </row>
    <row r="456" spans="5:59" s="72" customFormat="1" ht="12.75" customHeight="1" x14ac:dyDescent="0.15">
      <c r="E456" s="73"/>
      <c r="F456" s="73"/>
      <c r="G456" s="73"/>
      <c r="H456" s="73"/>
      <c r="I456" s="73"/>
      <c r="J456" s="73"/>
      <c r="K456" s="73"/>
      <c r="L456" s="73"/>
      <c r="M456" s="73"/>
      <c r="N456" s="73"/>
      <c r="P456" s="73"/>
      <c r="Q456" s="74"/>
      <c r="R456" s="161"/>
      <c r="S456" s="75"/>
      <c r="T456" s="76"/>
      <c r="AZ456" s="77"/>
      <c r="BA456" s="77"/>
      <c r="BB456" s="77"/>
      <c r="BC456" s="77"/>
      <c r="BD456" s="77"/>
      <c r="BE456" s="77"/>
      <c r="BF456" s="77"/>
      <c r="BG456" s="77"/>
    </row>
    <row r="457" spans="5:59" s="72" customFormat="1" ht="12.75" customHeight="1" x14ac:dyDescent="0.15">
      <c r="E457" s="73"/>
      <c r="F457" s="73"/>
      <c r="G457" s="73"/>
      <c r="H457" s="73"/>
      <c r="I457" s="73"/>
      <c r="J457" s="73"/>
      <c r="K457" s="73"/>
      <c r="L457" s="73"/>
      <c r="M457" s="73"/>
      <c r="N457" s="73"/>
      <c r="P457" s="73"/>
      <c r="Q457" s="74"/>
      <c r="R457" s="161"/>
      <c r="S457" s="75"/>
      <c r="T457" s="76"/>
      <c r="AZ457" s="77"/>
      <c r="BA457" s="77"/>
      <c r="BB457" s="77"/>
      <c r="BC457" s="77"/>
      <c r="BD457" s="77"/>
      <c r="BE457" s="77"/>
      <c r="BF457" s="77"/>
      <c r="BG457" s="77"/>
    </row>
    <row r="458" spans="5:59" s="72" customFormat="1" ht="12.75" customHeight="1" x14ac:dyDescent="0.15">
      <c r="E458" s="73"/>
      <c r="F458" s="73"/>
      <c r="G458" s="73"/>
      <c r="H458" s="73"/>
      <c r="I458" s="73"/>
      <c r="J458" s="73"/>
      <c r="K458" s="73"/>
      <c r="L458" s="73"/>
      <c r="M458" s="73"/>
      <c r="N458" s="73"/>
      <c r="P458" s="73"/>
      <c r="Q458" s="74"/>
      <c r="R458" s="161"/>
      <c r="S458" s="75"/>
      <c r="T458" s="76"/>
      <c r="AZ458" s="77"/>
      <c r="BA458" s="77"/>
      <c r="BB458" s="77"/>
      <c r="BC458" s="77"/>
      <c r="BD458" s="77"/>
      <c r="BE458" s="77"/>
      <c r="BF458" s="77"/>
      <c r="BG458" s="77"/>
    </row>
    <row r="459" spans="5:59" s="72" customFormat="1" ht="12.75" customHeight="1" x14ac:dyDescent="0.15">
      <c r="E459" s="73"/>
      <c r="F459" s="73"/>
      <c r="G459" s="73"/>
      <c r="H459" s="73"/>
      <c r="I459" s="73"/>
      <c r="J459" s="73"/>
      <c r="K459" s="73"/>
      <c r="L459" s="73"/>
      <c r="M459" s="73"/>
      <c r="N459" s="73"/>
      <c r="P459" s="73"/>
      <c r="Q459" s="74"/>
      <c r="R459" s="161"/>
      <c r="S459" s="75"/>
      <c r="T459" s="76"/>
      <c r="AZ459" s="77"/>
      <c r="BA459" s="77"/>
      <c r="BB459" s="77"/>
      <c r="BC459" s="77"/>
      <c r="BD459" s="77"/>
      <c r="BE459" s="77"/>
      <c r="BF459" s="77"/>
      <c r="BG459" s="77"/>
    </row>
    <row r="460" spans="5:59" s="72" customFormat="1" ht="12.75" customHeight="1" x14ac:dyDescent="0.15">
      <c r="E460" s="73"/>
      <c r="F460" s="73"/>
      <c r="G460" s="73"/>
      <c r="H460" s="73"/>
      <c r="I460" s="73"/>
      <c r="J460" s="73"/>
      <c r="K460" s="73"/>
      <c r="L460" s="73"/>
      <c r="M460" s="73"/>
      <c r="N460" s="73"/>
      <c r="P460" s="73"/>
      <c r="Q460" s="74"/>
      <c r="R460" s="161"/>
      <c r="S460" s="75"/>
      <c r="T460" s="76"/>
      <c r="AZ460" s="77"/>
      <c r="BA460" s="77"/>
      <c r="BB460" s="77"/>
      <c r="BC460" s="77"/>
      <c r="BD460" s="77"/>
      <c r="BE460" s="77"/>
      <c r="BF460" s="77"/>
      <c r="BG460" s="77"/>
    </row>
    <row r="461" spans="5:59" s="72" customFormat="1" ht="12.75" customHeight="1" x14ac:dyDescent="0.15">
      <c r="E461" s="73"/>
      <c r="F461" s="73"/>
      <c r="G461" s="73"/>
      <c r="H461" s="73"/>
      <c r="I461" s="73"/>
      <c r="J461" s="73"/>
      <c r="K461" s="73"/>
      <c r="L461" s="73"/>
      <c r="M461" s="73"/>
      <c r="N461" s="73"/>
      <c r="P461" s="73"/>
      <c r="Q461" s="74"/>
      <c r="R461" s="161"/>
      <c r="S461" s="75"/>
      <c r="T461" s="76"/>
      <c r="AZ461" s="77"/>
      <c r="BA461" s="77"/>
      <c r="BB461" s="77"/>
      <c r="BC461" s="77"/>
      <c r="BD461" s="77"/>
      <c r="BE461" s="77"/>
      <c r="BF461" s="77"/>
      <c r="BG461" s="77"/>
    </row>
    <row r="462" spans="5:59" s="72" customFormat="1" ht="12.75" customHeight="1" x14ac:dyDescent="0.15">
      <c r="E462" s="73"/>
      <c r="F462" s="73"/>
      <c r="G462" s="73"/>
      <c r="H462" s="73"/>
      <c r="I462" s="73"/>
      <c r="J462" s="73"/>
      <c r="K462" s="73"/>
      <c r="L462" s="73"/>
      <c r="M462" s="73"/>
      <c r="N462" s="73"/>
      <c r="P462" s="73"/>
      <c r="Q462" s="74"/>
      <c r="R462" s="161"/>
      <c r="S462" s="75"/>
      <c r="T462" s="76"/>
      <c r="AZ462" s="77"/>
      <c r="BA462" s="77"/>
      <c r="BB462" s="77"/>
      <c r="BC462" s="77"/>
      <c r="BD462" s="77"/>
      <c r="BE462" s="77"/>
      <c r="BF462" s="77"/>
      <c r="BG462" s="77"/>
    </row>
    <row r="463" spans="5:59" s="72" customFormat="1" ht="12.75" customHeight="1" x14ac:dyDescent="0.15">
      <c r="E463" s="73"/>
      <c r="F463" s="73"/>
      <c r="G463" s="73"/>
      <c r="H463" s="73"/>
      <c r="I463" s="73"/>
      <c r="J463" s="73"/>
      <c r="K463" s="73"/>
      <c r="L463" s="73"/>
      <c r="M463" s="73"/>
      <c r="N463" s="73"/>
      <c r="P463" s="73"/>
      <c r="Q463" s="74"/>
      <c r="R463" s="161"/>
      <c r="S463" s="75"/>
      <c r="T463" s="76"/>
      <c r="AZ463" s="77"/>
      <c r="BA463" s="77"/>
      <c r="BB463" s="77"/>
      <c r="BC463" s="77"/>
      <c r="BD463" s="77"/>
      <c r="BE463" s="77"/>
      <c r="BF463" s="77"/>
      <c r="BG463" s="77"/>
    </row>
    <row r="464" spans="5:59" s="72" customFormat="1" ht="12.75" customHeight="1" x14ac:dyDescent="0.15">
      <c r="E464" s="73"/>
      <c r="F464" s="73"/>
      <c r="G464" s="73"/>
      <c r="H464" s="73"/>
      <c r="I464" s="73"/>
      <c r="J464" s="73"/>
      <c r="K464" s="73"/>
      <c r="L464" s="73"/>
      <c r="M464" s="73"/>
      <c r="N464" s="73"/>
      <c r="P464" s="73"/>
      <c r="Q464" s="74"/>
      <c r="R464" s="161"/>
      <c r="S464" s="75"/>
      <c r="T464" s="76"/>
      <c r="AZ464" s="77"/>
      <c r="BA464" s="77"/>
      <c r="BB464" s="77"/>
      <c r="BC464" s="77"/>
      <c r="BD464" s="77"/>
      <c r="BE464" s="77"/>
      <c r="BF464" s="77"/>
      <c r="BG464" s="77"/>
    </row>
    <row r="465" spans="5:59" s="72" customFormat="1" ht="12.75" customHeight="1" x14ac:dyDescent="0.15">
      <c r="E465" s="73"/>
      <c r="F465" s="73"/>
      <c r="G465" s="73"/>
      <c r="H465" s="73"/>
      <c r="I465" s="73"/>
      <c r="J465" s="73"/>
      <c r="K465" s="73"/>
      <c r="L465" s="73"/>
      <c r="M465" s="73"/>
      <c r="N465" s="73"/>
      <c r="P465" s="73"/>
      <c r="Q465" s="74"/>
      <c r="R465" s="161"/>
      <c r="S465" s="75"/>
      <c r="T465" s="76"/>
      <c r="AZ465" s="77"/>
      <c r="BA465" s="77"/>
      <c r="BB465" s="77"/>
      <c r="BC465" s="77"/>
      <c r="BD465" s="77"/>
      <c r="BE465" s="77"/>
      <c r="BF465" s="77"/>
      <c r="BG465" s="77"/>
    </row>
    <row r="466" spans="5:59" s="72" customFormat="1" ht="12.75" customHeight="1" x14ac:dyDescent="0.15">
      <c r="E466" s="73"/>
      <c r="F466" s="73"/>
      <c r="G466" s="73"/>
      <c r="H466" s="73"/>
      <c r="I466" s="73"/>
      <c r="J466" s="73"/>
      <c r="K466" s="73"/>
      <c r="L466" s="73"/>
      <c r="M466" s="73"/>
      <c r="N466" s="73"/>
      <c r="P466" s="73"/>
      <c r="Q466" s="74"/>
      <c r="R466" s="161"/>
      <c r="S466" s="75"/>
      <c r="T466" s="76"/>
      <c r="AZ466" s="77"/>
      <c r="BA466" s="77"/>
      <c r="BB466" s="77"/>
      <c r="BC466" s="77"/>
      <c r="BD466" s="77"/>
      <c r="BE466" s="77"/>
      <c r="BF466" s="77"/>
      <c r="BG466" s="77"/>
    </row>
    <row r="467" spans="5:59" s="72" customFormat="1" ht="12.75" customHeight="1" x14ac:dyDescent="0.15">
      <c r="E467" s="73"/>
      <c r="F467" s="73"/>
      <c r="G467" s="73"/>
      <c r="H467" s="73"/>
      <c r="I467" s="73"/>
      <c r="J467" s="73"/>
      <c r="K467" s="73"/>
      <c r="L467" s="73"/>
      <c r="M467" s="73"/>
      <c r="N467" s="73"/>
      <c r="P467" s="73"/>
      <c r="Q467" s="74"/>
      <c r="R467" s="161"/>
      <c r="S467" s="75"/>
      <c r="T467" s="76"/>
      <c r="AZ467" s="77"/>
      <c r="BA467" s="77"/>
      <c r="BB467" s="77"/>
      <c r="BC467" s="77"/>
      <c r="BD467" s="77"/>
      <c r="BE467" s="77"/>
      <c r="BF467" s="77"/>
      <c r="BG467" s="77"/>
    </row>
    <row r="468" spans="5:59" s="72" customFormat="1" ht="12.75" customHeight="1" x14ac:dyDescent="0.15">
      <c r="E468" s="73"/>
      <c r="F468" s="73"/>
      <c r="G468" s="73"/>
      <c r="H468" s="73"/>
      <c r="I468" s="73"/>
      <c r="J468" s="73"/>
      <c r="K468" s="73"/>
      <c r="L468" s="73"/>
      <c r="M468" s="73"/>
      <c r="N468" s="73"/>
      <c r="P468" s="73"/>
      <c r="Q468" s="74"/>
      <c r="R468" s="161"/>
      <c r="S468" s="75"/>
      <c r="T468" s="76"/>
      <c r="AZ468" s="77"/>
      <c r="BA468" s="77"/>
      <c r="BB468" s="77"/>
      <c r="BC468" s="77"/>
      <c r="BD468" s="77"/>
      <c r="BE468" s="77"/>
      <c r="BF468" s="77"/>
      <c r="BG468" s="77"/>
    </row>
    <row r="469" spans="5:59" s="72" customFormat="1" ht="12.75" customHeight="1" x14ac:dyDescent="0.15">
      <c r="E469" s="73"/>
      <c r="F469" s="73"/>
      <c r="G469" s="73"/>
      <c r="H469" s="73"/>
      <c r="I469" s="73"/>
      <c r="J469" s="73"/>
      <c r="K469" s="73"/>
      <c r="L469" s="73"/>
      <c r="M469" s="73"/>
      <c r="N469" s="73"/>
      <c r="P469" s="73"/>
      <c r="Q469" s="74"/>
      <c r="R469" s="161"/>
      <c r="S469" s="75"/>
      <c r="T469" s="76"/>
      <c r="AZ469" s="77"/>
      <c r="BA469" s="77"/>
      <c r="BB469" s="77"/>
      <c r="BC469" s="77"/>
      <c r="BD469" s="77"/>
      <c r="BE469" s="77"/>
      <c r="BF469" s="77"/>
      <c r="BG469" s="77"/>
    </row>
    <row r="470" spans="5:59" s="72" customFormat="1" ht="12.75" customHeight="1" x14ac:dyDescent="0.15">
      <c r="E470" s="73"/>
      <c r="F470" s="73"/>
      <c r="G470" s="73"/>
      <c r="H470" s="73"/>
      <c r="I470" s="73"/>
      <c r="J470" s="73"/>
      <c r="K470" s="73"/>
      <c r="L470" s="73"/>
      <c r="M470" s="73"/>
      <c r="N470" s="73"/>
      <c r="P470" s="73"/>
      <c r="Q470" s="74"/>
      <c r="R470" s="161"/>
      <c r="S470" s="75"/>
      <c r="T470" s="76"/>
      <c r="AZ470" s="77"/>
      <c r="BA470" s="77"/>
      <c r="BB470" s="77"/>
      <c r="BC470" s="77"/>
      <c r="BD470" s="77"/>
      <c r="BE470" s="77"/>
      <c r="BF470" s="77"/>
      <c r="BG470" s="77"/>
    </row>
    <row r="471" spans="5:59" s="72" customFormat="1" ht="12.75" customHeight="1" x14ac:dyDescent="0.15">
      <c r="E471" s="73"/>
      <c r="F471" s="73"/>
      <c r="G471" s="73"/>
      <c r="H471" s="73"/>
      <c r="I471" s="73"/>
      <c r="J471" s="73"/>
      <c r="K471" s="73"/>
      <c r="L471" s="73"/>
      <c r="M471" s="73"/>
      <c r="N471" s="73"/>
      <c r="P471" s="73"/>
      <c r="Q471" s="74"/>
      <c r="R471" s="161"/>
      <c r="S471" s="75"/>
      <c r="T471" s="76"/>
      <c r="AZ471" s="77"/>
      <c r="BA471" s="77"/>
      <c r="BB471" s="77"/>
      <c r="BC471" s="77"/>
      <c r="BD471" s="77"/>
      <c r="BE471" s="77"/>
      <c r="BF471" s="77"/>
      <c r="BG471" s="77"/>
    </row>
    <row r="472" spans="5:59" s="72" customFormat="1" ht="12.75" customHeight="1" x14ac:dyDescent="0.15">
      <c r="E472" s="73"/>
      <c r="F472" s="73"/>
      <c r="G472" s="73"/>
      <c r="H472" s="73"/>
      <c r="I472" s="73"/>
      <c r="J472" s="73"/>
      <c r="K472" s="73"/>
      <c r="L472" s="73"/>
      <c r="M472" s="73"/>
      <c r="N472" s="73"/>
      <c r="P472" s="73"/>
      <c r="Q472" s="74"/>
      <c r="R472" s="161"/>
      <c r="S472" s="75"/>
      <c r="T472" s="76"/>
      <c r="AZ472" s="77"/>
      <c r="BA472" s="77"/>
      <c r="BB472" s="77"/>
      <c r="BC472" s="77"/>
      <c r="BD472" s="77"/>
      <c r="BE472" s="77"/>
      <c r="BF472" s="77"/>
      <c r="BG472" s="77"/>
    </row>
    <row r="473" spans="5:59" s="72" customFormat="1" ht="12.75" customHeight="1" x14ac:dyDescent="0.15">
      <c r="E473" s="73"/>
      <c r="F473" s="73"/>
      <c r="G473" s="73"/>
      <c r="H473" s="73"/>
      <c r="I473" s="73"/>
      <c r="J473" s="73"/>
      <c r="K473" s="73"/>
      <c r="L473" s="73"/>
      <c r="M473" s="73"/>
      <c r="N473" s="73"/>
      <c r="P473" s="73"/>
      <c r="Q473" s="74"/>
      <c r="R473" s="161"/>
      <c r="S473" s="75"/>
      <c r="T473" s="76"/>
      <c r="AZ473" s="77"/>
      <c r="BA473" s="77"/>
      <c r="BB473" s="77"/>
      <c r="BC473" s="77"/>
      <c r="BD473" s="77"/>
      <c r="BE473" s="77"/>
      <c r="BF473" s="77"/>
      <c r="BG473" s="77"/>
    </row>
    <row r="474" spans="5:59" s="72" customFormat="1" ht="12.75" customHeight="1" x14ac:dyDescent="0.15">
      <c r="E474" s="73"/>
      <c r="F474" s="73"/>
      <c r="G474" s="73"/>
      <c r="H474" s="73"/>
      <c r="I474" s="73"/>
      <c r="J474" s="73"/>
      <c r="K474" s="73"/>
      <c r="L474" s="73"/>
      <c r="M474" s="73"/>
      <c r="N474" s="73"/>
      <c r="P474" s="73"/>
      <c r="Q474" s="74"/>
      <c r="R474" s="161"/>
      <c r="S474" s="75"/>
      <c r="T474" s="76"/>
      <c r="AZ474" s="77"/>
      <c r="BA474" s="77"/>
      <c r="BB474" s="77"/>
      <c r="BC474" s="77"/>
      <c r="BD474" s="77"/>
      <c r="BE474" s="77"/>
      <c r="BF474" s="77"/>
      <c r="BG474" s="77"/>
    </row>
    <row r="475" spans="5:59" s="72" customFormat="1" ht="12.75" customHeight="1" x14ac:dyDescent="0.15">
      <c r="E475" s="73"/>
      <c r="F475" s="73"/>
      <c r="G475" s="73"/>
      <c r="H475" s="73"/>
      <c r="I475" s="73"/>
      <c r="J475" s="73"/>
      <c r="K475" s="73"/>
      <c r="L475" s="73"/>
      <c r="M475" s="73"/>
      <c r="N475" s="73"/>
      <c r="P475" s="73"/>
      <c r="Q475" s="74"/>
      <c r="R475" s="161"/>
      <c r="S475" s="75"/>
      <c r="T475" s="76"/>
      <c r="AZ475" s="77"/>
      <c r="BA475" s="77"/>
      <c r="BB475" s="77"/>
      <c r="BC475" s="77"/>
      <c r="BD475" s="77"/>
      <c r="BE475" s="77"/>
      <c r="BF475" s="77"/>
      <c r="BG475" s="77"/>
    </row>
    <row r="476" spans="5:59" s="72" customFormat="1" ht="12.75" customHeight="1" x14ac:dyDescent="0.15">
      <c r="E476" s="73"/>
      <c r="F476" s="73"/>
      <c r="G476" s="73"/>
      <c r="H476" s="73"/>
      <c r="I476" s="73"/>
      <c r="J476" s="73"/>
      <c r="K476" s="73"/>
      <c r="L476" s="73"/>
      <c r="M476" s="73"/>
      <c r="N476" s="73"/>
      <c r="P476" s="73"/>
      <c r="Q476" s="74"/>
      <c r="R476" s="161"/>
      <c r="S476" s="75"/>
      <c r="T476" s="76"/>
      <c r="AZ476" s="77"/>
      <c r="BA476" s="77"/>
      <c r="BB476" s="77"/>
      <c r="BC476" s="77"/>
      <c r="BD476" s="77"/>
      <c r="BE476" s="77"/>
      <c r="BF476" s="77"/>
      <c r="BG476" s="77"/>
    </row>
    <row r="477" spans="5:59" s="72" customFormat="1" ht="12.75" customHeight="1" x14ac:dyDescent="0.15">
      <c r="E477" s="73"/>
      <c r="F477" s="73"/>
      <c r="G477" s="73"/>
      <c r="H477" s="73"/>
      <c r="I477" s="73"/>
      <c r="J477" s="73"/>
      <c r="K477" s="73"/>
      <c r="L477" s="73"/>
      <c r="M477" s="73"/>
      <c r="N477" s="73"/>
      <c r="P477" s="73"/>
      <c r="Q477" s="74"/>
      <c r="R477" s="161"/>
      <c r="S477" s="75"/>
      <c r="T477" s="76"/>
      <c r="AZ477" s="77"/>
      <c r="BA477" s="77"/>
      <c r="BB477" s="77"/>
      <c r="BC477" s="77"/>
      <c r="BD477" s="77"/>
      <c r="BE477" s="77"/>
      <c r="BF477" s="77"/>
      <c r="BG477" s="77"/>
    </row>
    <row r="478" spans="5:59" s="72" customFormat="1" ht="12.75" customHeight="1" x14ac:dyDescent="0.15">
      <c r="E478" s="73"/>
      <c r="F478" s="73"/>
      <c r="G478" s="73"/>
      <c r="H478" s="73"/>
      <c r="I478" s="73"/>
      <c r="J478" s="73"/>
      <c r="K478" s="73"/>
      <c r="L478" s="73"/>
      <c r="M478" s="73"/>
      <c r="N478" s="73"/>
      <c r="P478" s="73"/>
      <c r="Q478" s="74"/>
      <c r="R478" s="161"/>
      <c r="S478" s="75"/>
      <c r="T478" s="76"/>
      <c r="AZ478" s="77"/>
      <c r="BA478" s="77"/>
      <c r="BB478" s="77"/>
      <c r="BC478" s="77"/>
      <c r="BD478" s="77"/>
      <c r="BE478" s="77"/>
      <c r="BF478" s="77"/>
      <c r="BG478" s="77"/>
    </row>
    <row r="479" spans="5:59" s="72" customFormat="1" ht="12.75" customHeight="1" x14ac:dyDescent="0.15">
      <c r="E479" s="73"/>
      <c r="F479" s="73"/>
      <c r="G479" s="73"/>
      <c r="H479" s="73"/>
      <c r="I479" s="73"/>
      <c r="J479" s="73"/>
      <c r="K479" s="73"/>
      <c r="L479" s="73"/>
      <c r="M479" s="73"/>
      <c r="N479" s="73"/>
      <c r="P479" s="73"/>
      <c r="Q479" s="74"/>
      <c r="R479" s="161"/>
      <c r="S479" s="75"/>
      <c r="T479" s="76"/>
      <c r="AZ479" s="77"/>
      <c r="BA479" s="77"/>
      <c r="BB479" s="77"/>
      <c r="BC479" s="77"/>
      <c r="BD479" s="77"/>
      <c r="BE479" s="77"/>
      <c r="BF479" s="77"/>
      <c r="BG479" s="77"/>
    </row>
    <row r="480" spans="5:59" s="72" customFormat="1" ht="12.75" customHeight="1" x14ac:dyDescent="0.15">
      <c r="E480" s="73"/>
      <c r="F480" s="73"/>
      <c r="G480" s="73"/>
      <c r="H480" s="73"/>
      <c r="I480" s="73"/>
      <c r="J480" s="73"/>
      <c r="K480" s="73"/>
      <c r="L480" s="73"/>
      <c r="M480" s="73"/>
      <c r="N480" s="73"/>
      <c r="P480" s="73"/>
      <c r="Q480" s="74"/>
      <c r="R480" s="161"/>
      <c r="S480" s="75"/>
      <c r="T480" s="76"/>
      <c r="AZ480" s="77"/>
      <c r="BA480" s="77"/>
      <c r="BB480" s="77"/>
      <c r="BC480" s="77"/>
      <c r="BD480" s="77"/>
      <c r="BE480" s="77"/>
      <c r="BF480" s="77"/>
      <c r="BG480" s="77"/>
    </row>
    <row r="481" spans="5:59" s="72" customFormat="1" ht="12.75" customHeight="1" x14ac:dyDescent="0.15">
      <c r="E481" s="73"/>
      <c r="F481" s="73"/>
      <c r="G481" s="73"/>
      <c r="H481" s="73"/>
      <c r="I481" s="73"/>
      <c r="J481" s="73"/>
      <c r="K481" s="73"/>
      <c r="L481" s="73"/>
      <c r="M481" s="73"/>
      <c r="N481" s="73"/>
      <c r="P481" s="73"/>
      <c r="Q481" s="74"/>
      <c r="R481" s="161"/>
      <c r="S481" s="75"/>
      <c r="T481" s="76"/>
      <c r="AZ481" s="77"/>
      <c r="BA481" s="77"/>
      <c r="BB481" s="77"/>
      <c r="BC481" s="77"/>
      <c r="BD481" s="77"/>
      <c r="BE481" s="77"/>
      <c r="BF481" s="77"/>
      <c r="BG481" s="77"/>
    </row>
    <row r="482" spans="5:59" s="72" customFormat="1" ht="12.75" customHeight="1" x14ac:dyDescent="0.15">
      <c r="E482" s="73"/>
      <c r="F482" s="73"/>
      <c r="G482" s="73"/>
      <c r="H482" s="73"/>
      <c r="I482" s="73"/>
      <c r="J482" s="73"/>
      <c r="K482" s="73"/>
      <c r="L482" s="73"/>
      <c r="M482" s="73"/>
      <c r="N482" s="73"/>
      <c r="P482" s="73"/>
      <c r="Q482" s="74"/>
      <c r="R482" s="161"/>
      <c r="S482" s="75"/>
      <c r="T482" s="76"/>
      <c r="AZ482" s="77"/>
      <c r="BA482" s="77"/>
      <c r="BB482" s="77"/>
      <c r="BC482" s="77"/>
      <c r="BD482" s="77"/>
      <c r="BE482" s="77"/>
      <c r="BF482" s="77"/>
      <c r="BG482" s="77"/>
    </row>
    <row r="483" spans="5:59" s="72" customFormat="1" ht="12.75" customHeight="1" x14ac:dyDescent="0.15">
      <c r="E483" s="73"/>
      <c r="F483" s="73"/>
      <c r="G483" s="73"/>
      <c r="H483" s="73"/>
      <c r="I483" s="73"/>
      <c r="J483" s="73"/>
      <c r="K483" s="73"/>
      <c r="L483" s="73"/>
      <c r="M483" s="73"/>
      <c r="N483" s="73"/>
      <c r="P483" s="73"/>
      <c r="Q483" s="74"/>
      <c r="R483" s="161"/>
      <c r="S483" s="75"/>
      <c r="T483" s="76"/>
      <c r="AZ483" s="77"/>
      <c r="BA483" s="77"/>
      <c r="BB483" s="77"/>
      <c r="BC483" s="77"/>
      <c r="BD483" s="77"/>
      <c r="BE483" s="77"/>
      <c r="BF483" s="77"/>
      <c r="BG483" s="77"/>
    </row>
    <row r="484" spans="5:59" s="72" customFormat="1" ht="12.75" customHeight="1" x14ac:dyDescent="0.15">
      <c r="E484" s="73"/>
      <c r="F484" s="73"/>
      <c r="G484" s="73"/>
      <c r="H484" s="73"/>
      <c r="I484" s="73"/>
      <c r="J484" s="73"/>
      <c r="K484" s="73"/>
      <c r="L484" s="73"/>
      <c r="M484" s="73"/>
      <c r="N484" s="73"/>
      <c r="P484" s="73"/>
      <c r="Q484" s="74"/>
      <c r="R484" s="161"/>
      <c r="S484" s="75"/>
      <c r="T484" s="76"/>
      <c r="AZ484" s="77"/>
      <c r="BA484" s="77"/>
      <c r="BB484" s="77"/>
      <c r="BC484" s="77"/>
      <c r="BD484" s="77"/>
      <c r="BE484" s="77"/>
      <c r="BF484" s="77"/>
      <c r="BG484" s="77"/>
    </row>
    <row r="485" spans="5:59" s="72" customFormat="1" ht="12.75" customHeight="1" x14ac:dyDescent="0.15">
      <c r="E485" s="73"/>
      <c r="F485" s="73"/>
      <c r="G485" s="73"/>
      <c r="H485" s="73"/>
      <c r="I485" s="73"/>
      <c r="J485" s="73"/>
      <c r="K485" s="73"/>
      <c r="L485" s="73"/>
      <c r="M485" s="73"/>
      <c r="N485" s="73"/>
      <c r="P485" s="73"/>
      <c r="Q485" s="74"/>
      <c r="R485" s="161"/>
      <c r="S485" s="75"/>
      <c r="T485" s="76"/>
      <c r="AZ485" s="77"/>
      <c r="BA485" s="77"/>
      <c r="BB485" s="77"/>
      <c r="BC485" s="77"/>
      <c r="BD485" s="77"/>
      <c r="BE485" s="77"/>
      <c r="BF485" s="77"/>
      <c r="BG485" s="77"/>
    </row>
    <row r="486" spans="5:59" s="72" customFormat="1" ht="12.75" customHeight="1" x14ac:dyDescent="0.15">
      <c r="E486" s="73"/>
      <c r="F486" s="73"/>
      <c r="G486" s="73"/>
      <c r="H486" s="73"/>
      <c r="I486" s="73"/>
      <c r="J486" s="73"/>
      <c r="K486" s="73"/>
      <c r="L486" s="73"/>
      <c r="M486" s="73"/>
      <c r="N486" s="73"/>
      <c r="P486" s="73"/>
      <c r="Q486" s="74"/>
      <c r="R486" s="161"/>
      <c r="S486" s="75"/>
      <c r="T486" s="76"/>
      <c r="AZ486" s="77"/>
      <c r="BA486" s="77"/>
      <c r="BB486" s="77"/>
      <c r="BC486" s="77"/>
      <c r="BD486" s="77"/>
      <c r="BE486" s="77"/>
      <c r="BF486" s="77"/>
      <c r="BG486" s="77"/>
    </row>
    <row r="487" spans="5:59" s="72" customFormat="1" ht="12.75" customHeight="1" x14ac:dyDescent="0.15">
      <c r="E487" s="73"/>
      <c r="F487" s="73"/>
      <c r="G487" s="73"/>
      <c r="H487" s="73"/>
      <c r="I487" s="73"/>
      <c r="J487" s="73"/>
      <c r="K487" s="73"/>
      <c r="L487" s="73"/>
      <c r="M487" s="73"/>
      <c r="N487" s="73"/>
      <c r="P487" s="73"/>
      <c r="Q487" s="74"/>
      <c r="R487" s="161"/>
      <c r="S487" s="75"/>
      <c r="T487" s="76"/>
      <c r="AZ487" s="77"/>
      <c r="BA487" s="77"/>
      <c r="BB487" s="77"/>
      <c r="BC487" s="77"/>
      <c r="BD487" s="77"/>
      <c r="BE487" s="77"/>
      <c r="BF487" s="77"/>
      <c r="BG487" s="77"/>
    </row>
    <row r="488" spans="5:59" s="72" customFormat="1" ht="12.75" customHeight="1" x14ac:dyDescent="0.15">
      <c r="E488" s="73"/>
      <c r="F488" s="73"/>
      <c r="G488" s="73"/>
      <c r="H488" s="73"/>
      <c r="I488" s="73"/>
      <c r="J488" s="73"/>
      <c r="K488" s="73"/>
      <c r="L488" s="73"/>
      <c r="M488" s="73"/>
      <c r="N488" s="73"/>
      <c r="P488" s="73"/>
      <c r="Q488" s="74"/>
      <c r="R488" s="161"/>
      <c r="S488" s="75"/>
      <c r="T488" s="76"/>
      <c r="AZ488" s="77"/>
      <c r="BA488" s="77"/>
      <c r="BB488" s="77"/>
      <c r="BC488" s="77"/>
      <c r="BD488" s="77"/>
      <c r="BE488" s="77"/>
      <c r="BF488" s="77"/>
      <c r="BG488" s="77"/>
    </row>
    <row r="489" spans="5:59" s="72" customFormat="1" ht="12.75" customHeight="1" x14ac:dyDescent="0.15">
      <c r="E489" s="73"/>
      <c r="F489" s="73"/>
      <c r="G489" s="73"/>
      <c r="H489" s="73"/>
      <c r="I489" s="73"/>
      <c r="J489" s="73"/>
      <c r="K489" s="73"/>
      <c r="L489" s="73"/>
      <c r="M489" s="73"/>
      <c r="N489" s="73"/>
      <c r="P489" s="73"/>
      <c r="Q489" s="74"/>
      <c r="R489" s="161"/>
      <c r="S489" s="75"/>
      <c r="T489" s="76"/>
      <c r="AZ489" s="77"/>
      <c r="BA489" s="77"/>
      <c r="BB489" s="77"/>
      <c r="BC489" s="77"/>
      <c r="BD489" s="77"/>
      <c r="BE489" s="77"/>
      <c r="BF489" s="77"/>
      <c r="BG489" s="77"/>
    </row>
    <row r="490" spans="5:59" s="72" customFormat="1" ht="12.75" customHeight="1" x14ac:dyDescent="0.15">
      <c r="E490" s="73"/>
      <c r="F490" s="73"/>
      <c r="G490" s="73"/>
      <c r="H490" s="73"/>
      <c r="I490" s="73"/>
      <c r="J490" s="73"/>
      <c r="K490" s="73"/>
      <c r="L490" s="73"/>
      <c r="M490" s="73"/>
      <c r="N490" s="73"/>
      <c r="P490" s="73"/>
      <c r="Q490" s="74"/>
      <c r="R490" s="161"/>
      <c r="S490" s="75"/>
      <c r="T490" s="76"/>
      <c r="AZ490" s="77"/>
      <c r="BA490" s="77"/>
      <c r="BB490" s="77"/>
      <c r="BC490" s="77"/>
      <c r="BD490" s="77"/>
      <c r="BE490" s="77"/>
      <c r="BF490" s="77"/>
      <c r="BG490" s="77"/>
    </row>
    <row r="491" spans="5:59" s="72" customFormat="1" ht="12.75" customHeight="1" x14ac:dyDescent="0.15">
      <c r="E491" s="73"/>
      <c r="F491" s="73"/>
      <c r="G491" s="73"/>
      <c r="H491" s="73"/>
      <c r="I491" s="73"/>
      <c r="J491" s="73"/>
      <c r="K491" s="73"/>
      <c r="L491" s="73"/>
      <c r="M491" s="73"/>
      <c r="N491" s="73"/>
      <c r="P491" s="73"/>
      <c r="Q491" s="74"/>
      <c r="R491" s="161"/>
      <c r="S491" s="75"/>
      <c r="T491" s="76"/>
      <c r="AZ491" s="77"/>
      <c r="BA491" s="77"/>
      <c r="BB491" s="77"/>
      <c r="BC491" s="77"/>
      <c r="BD491" s="77"/>
      <c r="BE491" s="77"/>
      <c r="BF491" s="77"/>
      <c r="BG491" s="77"/>
    </row>
    <row r="492" spans="5:59" s="72" customFormat="1" ht="12.75" customHeight="1" x14ac:dyDescent="0.15">
      <c r="E492" s="73"/>
      <c r="F492" s="73"/>
      <c r="G492" s="73"/>
      <c r="H492" s="73"/>
      <c r="I492" s="73"/>
      <c r="J492" s="73"/>
      <c r="K492" s="73"/>
      <c r="L492" s="73"/>
      <c r="M492" s="73"/>
      <c r="N492" s="73"/>
      <c r="P492" s="73"/>
      <c r="Q492" s="74"/>
      <c r="R492" s="161"/>
      <c r="S492" s="75"/>
      <c r="T492" s="76"/>
      <c r="AZ492" s="77"/>
      <c r="BA492" s="77"/>
      <c r="BB492" s="77"/>
      <c r="BC492" s="77"/>
      <c r="BD492" s="77"/>
      <c r="BE492" s="77"/>
      <c r="BF492" s="77"/>
      <c r="BG492" s="77"/>
    </row>
    <row r="493" spans="5:59" s="72" customFormat="1" ht="12.75" customHeight="1" x14ac:dyDescent="0.15">
      <c r="E493" s="73"/>
      <c r="F493" s="73"/>
      <c r="G493" s="73"/>
      <c r="H493" s="73"/>
      <c r="I493" s="73"/>
      <c r="J493" s="73"/>
      <c r="K493" s="73"/>
      <c r="L493" s="73"/>
      <c r="M493" s="73"/>
      <c r="N493" s="73"/>
      <c r="P493" s="73"/>
      <c r="Q493" s="74"/>
      <c r="R493" s="161"/>
      <c r="S493" s="75"/>
      <c r="T493" s="76"/>
      <c r="AZ493" s="77"/>
      <c r="BA493" s="77"/>
      <c r="BB493" s="77"/>
      <c r="BC493" s="77"/>
      <c r="BD493" s="77"/>
      <c r="BE493" s="77"/>
      <c r="BF493" s="77"/>
      <c r="BG493" s="77"/>
    </row>
    <row r="494" spans="5:59" s="72" customFormat="1" ht="12.75" customHeight="1" x14ac:dyDescent="0.15">
      <c r="E494" s="73"/>
      <c r="F494" s="73"/>
      <c r="G494" s="73"/>
      <c r="H494" s="73"/>
      <c r="I494" s="73"/>
      <c r="J494" s="73"/>
      <c r="K494" s="73"/>
      <c r="L494" s="73"/>
      <c r="M494" s="73"/>
      <c r="N494" s="73"/>
      <c r="P494" s="73"/>
      <c r="Q494" s="74"/>
      <c r="R494" s="161"/>
      <c r="S494" s="75"/>
      <c r="T494" s="76"/>
      <c r="AZ494" s="77"/>
      <c r="BA494" s="77"/>
      <c r="BB494" s="77"/>
      <c r="BC494" s="77"/>
      <c r="BD494" s="77"/>
      <c r="BE494" s="77"/>
      <c r="BF494" s="77"/>
      <c r="BG494" s="77"/>
    </row>
    <row r="495" spans="5:59" s="72" customFormat="1" ht="12.75" customHeight="1" x14ac:dyDescent="0.15">
      <c r="E495" s="73"/>
      <c r="F495" s="73"/>
      <c r="G495" s="73"/>
      <c r="H495" s="73"/>
      <c r="I495" s="73"/>
      <c r="J495" s="73"/>
      <c r="K495" s="73"/>
      <c r="L495" s="73"/>
      <c r="M495" s="73"/>
      <c r="N495" s="73"/>
      <c r="P495" s="73"/>
      <c r="Q495" s="74"/>
      <c r="R495" s="161"/>
      <c r="S495" s="75"/>
      <c r="T495" s="76"/>
      <c r="AZ495" s="77"/>
      <c r="BA495" s="77"/>
      <c r="BB495" s="77"/>
      <c r="BC495" s="77"/>
      <c r="BD495" s="77"/>
      <c r="BE495" s="77"/>
      <c r="BF495" s="77"/>
      <c r="BG495" s="77"/>
    </row>
    <row r="496" spans="5:59" s="72" customFormat="1" ht="12.75" customHeight="1" x14ac:dyDescent="0.15">
      <c r="E496" s="73"/>
      <c r="F496" s="73"/>
      <c r="G496" s="73"/>
      <c r="H496" s="73"/>
      <c r="I496" s="73"/>
      <c r="J496" s="73"/>
      <c r="K496" s="73"/>
      <c r="L496" s="73"/>
      <c r="M496" s="73"/>
      <c r="N496" s="73"/>
      <c r="P496" s="73"/>
      <c r="Q496" s="74"/>
      <c r="R496" s="161"/>
      <c r="S496" s="75"/>
      <c r="T496" s="76"/>
      <c r="AZ496" s="77"/>
      <c r="BA496" s="77"/>
      <c r="BB496" s="77"/>
      <c r="BC496" s="77"/>
      <c r="BD496" s="77"/>
      <c r="BE496" s="77"/>
      <c r="BF496" s="77"/>
      <c r="BG496" s="77"/>
    </row>
    <row r="497" spans="5:59" s="72" customFormat="1" ht="12.75" customHeight="1" x14ac:dyDescent="0.15">
      <c r="E497" s="73"/>
      <c r="F497" s="73"/>
      <c r="G497" s="73"/>
      <c r="H497" s="73"/>
      <c r="I497" s="73"/>
      <c r="J497" s="73"/>
      <c r="K497" s="73"/>
      <c r="L497" s="73"/>
      <c r="M497" s="73"/>
      <c r="N497" s="73"/>
      <c r="P497" s="73"/>
      <c r="Q497" s="74"/>
      <c r="R497" s="161"/>
      <c r="S497" s="75"/>
      <c r="T497" s="76"/>
      <c r="AZ497" s="77"/>
      <c r="BA497" s="77"/>
      <c r="BB497" s="77"/>
      <c r="BC497" s="77"/>
      <c r="BD497" s="77"/>
      <c r="BE497" s="77"/>
      <c r="BF497" s="77"/>
      <c r="BG497" s="77"/>
    </row>
    <row r="498" spans="5:59" s="72" customFormat="1" ht="12.75" customHeight="1" x14ac:dyDescent="0.15">
      <c r="E498" s="73"/>
      <c r="F498" s="73"/>
      <c r="G498" s="73"/>
      <c r="H498" s="73"/>
      <c r="I498" s="73"/>
      <c r="J498" s="73"/>
      <c r="K498" s="73"/>
      <c r="L498" s="73"/>
      <c r="M498" s="73"/>
      <c r="N498" s="73"/>
      <c r="P498" s="73"/>
      <c r="Q498" s="74"/>
      <c r="R498" s="161"/>
      <c r="S498" s="75"/>
      <c r="T498" s="76"/>
      <c r="AZ498" s="77"/>
      <c r="BA498" s="77"/>
      <c r="BB498" s="77"/>
      <c r="BC498" s="77"/>
      <c r="BD498" s="77"/>
      <c r="BE498" s="77"/>
      <c r="BF498" s="77"/>
      <c r="BG498" s="77"/>
    </row>
    <row r="499" spans="5:59" s="72" customFormat="1" ht="12.75" customHeight="1" x14ac:dyDescent="0.15">
      <c r="E499" s="73"/>
      <c r="F499" s="73"/>
      <c r="G499" s="73"/>
      <c r="H499" s="73"/>
      <c r="I499" s="73"/>
      <c r="J499" s="73"/>
      <c r="K499" s="73"/>
      <c r="L499" s="73"/>
      <c r="M499" s="73"/>
      <c r="N499" s="73"/>
      <c r="P499" s="73"/>
      <c r="Q499" s="74"/>
      <c r="R499" s="161"/>
      <c r="S499" s="75"/>
      <c r="T499" s="76"/>
      <c r="AZ499" s="77"/>
      <c r="BA499" s="77"/>
      <c r="BB499" s="77"/>
      <c r="BC499" s="77"/>
      <c r="BD499" s="77"/>
      <c r="BE499" s="77"/>
      <c r="BF499" s="77"/>
      <c r="BG499" s="77"/>
    </row>
    <row r="500" spans="5:59" s="72" customFormat="1" ht="12.75" customHeight="1" x14ac:dyDescent="0.15">
      <c r="E500" s="73"/>
      <c r="F500" s="73"/>
      <c r="G500" s="73"/>
      <c r="H500" s="73"/>
      <c r="I500" s="73"/>
      <c r="J500" s="73"/>
      <c r="K500" s="73"/>
      <c r="L500" s="73"/>
      <c r="M500" s="73"/>
      <c r="N500" s="73"/>
      <c r="P500" s="73"/>
      <c r="Q500" s="74"/>
      <c r="R500" s="161"/>
      <c r="S500" s="75"/>
      <c r="T500" s="76"/>
      <c r="AZ500" s="77"/>
      <c r="BA500" s="77"/>
      <c r="BB500" s="77"/>
      <c r="BC500" s="77"/>
      <c r="BD500" s="77"/>
      <c r="BE500" s="77"/>
      <c r="BF500" s="77"/>
      <c r="BG500" s="77"/>
    </row>
    <row r="501" spans="5:59" s="72" customFormat="1" ht="12.75" customHeight="1" x14ac:dyDescent="0.15">
      <c r="E501" s="73"/>
      <c r="F501" s="73"/>
      <c r="G501" s="73"/>
      <c r="H501" s="73"/>
      <c r="I501" s="73"/>
      <c r="J501" s="73"/>
      <c r="K501" s="73"/>
      <c r="L501" s="73"/>
      <c r="M501" s="73"/>
      <c r="N501" s="73"/>
      <c r="P501" s="73"/>
      <c r="Q501" s="74"/>
      <c r="R501" s="161"/>
      <c r="S501" s="75"/>
      <c r="T501" s="76"/>
      <c r="AZ501" s="77"/>
      <c r="BA501" s="77"/>
      <c r="BB501" s="77"/>
      <c r="BC501" s="77"/>
      <c r="BD501" s="77"/>
      <c r="BE501" s="77"/>
      <c r="BF501" s="77"/>
      <c r="BG501" s="77"/>
    </row>
    <row r="502" spans="5:59" s="72" customFormat="1" ht="12.75" customHeight="1" x14ac:dyDescent="0.15">
      <c r="E502" s="73"/>
      <c r="F502" s="73"/>
      <c r="G502" s="73"/>
      <c r="H502" s="73"/>
      <c r="I502" s="73"/>
      <c r="J502" s="73"/>
      <c r="K502" s="73"/>
      <c r="L502" s="73"/>
      <c r="M502" s="73"/>
      <c r="N502" s="73"/>
      <c r="P502" s="73"/>
      <c r="Q502" s="74"/>
      <c r="R502" s="161"/>
      <c r="S502" s="75"/>
      <c r="T502" s="76"/>
      <c r="AZ502" s="77"/>
      <c r="BA502" s="77"/>
      <c r="BB502" s="77"/>
      <c r="BC502" s="77"/>
      <c r="BD502" s="77"/>
      <c r="BE502" s="77"/>
      <c r="BF502" s="77"/>
      <c r="BG502" s="77"/>
    </row>
    <row r="503" spans="5:59" s="72" customFormat="1" ht="12.75" customHeight="1" x14ac:dyDescent="0.15">
      <c r="E503" s="73"/>
      <c r="F503" s="73"/>
      <c r="G503" s="73"/>
      <c r="H503" s="73"/>
      <c r="I503" s="73"/>
      <c r="J503" s="73"/>
      <c r="K503" s="73"/>
      <c r="L503" s="73"/>
      <c r="M503" s="73"/>
      <c r="N503" s="73"/>
      <c r="P503" s="73"/>
      <c r="Q503" s="74"/>
      <c r="R503" s="161"/>
      <c r="S503" s="75"/>
      <c r="T503" s="76"/>
      <c r="AZ503" s="77"/>
      <c r="BA503" s="77"/>
      <c r="BB503" s="77"/>
      <c r="BC503" s="77"/>
      <c r="BD503" s="77"/>
      <c r="BE503" s="77"/>
      <c r="BF503" s="77"/>
      <c r="BG503" s="77"/>
    </row>
    <row r="504" spans="5:59" s="72" customFormat="1" ht="12.75" customHeight="1" x14ac:dyDescent="0.15">
      <c r="E504" s="73"/>
      <c r="F504" s="73"/>
      <c r="G504" s="73"/>
      <c r="H504" s="73"/>
      <c r="I504" s="73"/>
      <c r="J504" s="73"/>
      <c r="K504" s="73"/>
      <c r="L504" s="73"/>
      <c r="M504" s="73"/>
      <c r="N504" s="73"/>
      <c r="P504" s="73"/>
      <c r="Q504" s="74"/>
      <c r="R504" s="161"/>
      <c r="S504" s="75"/>
      <c r="T504" s="76"/>
      <c r="AZ504" s="77"/>
      <c r="BA504" s="77"/>
      <c r="BB504" s="77"/>
      <c r="BC504" s="77"/>
      <c r="BD504" s="77"/>
      <c r="BE504" s="77"/>
      <c r="BF504" s="77"/>
      <c r="BG504" s="77"/>
    </row>
    <row r="505" spans="5:59" s="72" customFormat="1" ht="12.75" customHeight="1" x14ac:dyDescent="0.15">
      <c r="E505" s="73"/>
      <c r="F505" s="73"/>
      <c r="G505" s="73"/>
      <c r="H505" s="73"/>
      <c r="I505" s="73"/>
      <c r="J505" s="73"/>
      <c r="K505" s="73"/>
      <c r="L505" s="73"/>
      <c r="M505" s="73"/>
      <c r="N505" s="73"/>
      <c r="P505" s="73"/>
      <c r="Q505" s="74"/>
      <c r="R505" s="161"/>
      <c r="S505" s="75"/>
      <c r="T505" s="76"/>
      <c r="AZ505" s="77"/>
      <c r="BA505" s="77"/>
      <c r="BB505" s="77"/>
      <c r="BC505" s="77"/>
      <c r="BD505" s="77"/>
      <c r="BE505" s="77"/>
      <c r="BF505" s="77"/>
      <c r="BG505" s="77"/>
    </row>
    <row r="506" spans="5:59" s="72" customFormat="1" ht="12.75" customHeight="1" x14ac:dyDescent="0.15">
      <c r="E506" s="73"/>
      <c r="F506" s="73"/>
      <c r="G506" s="73"/>
      <c r="H506" s="73"/>
      <c r="I506" s="73"/>
      <c r="J506" s="73"/>
      <c r="K506" s="73"/>
      <c r="L506" s="73"/>
      <c r="M506" s="73"/>
      <c r="N506" s="73"/>
      <c r="P506" s="73"/>
      <c r="Q506" s="74"/>
      <c r="R506" s="161"/>
      <c r="S506" s="75"/>
      <c r="T506" s="76"/>
      <c r="AZ506" s="77"/>
      <c r="BA506" s="77"/>
      <c r="BB506" s="77"/>
      <c r="BC506" s="77"/>
      <c r="BD506" s="77"/>
      <c r="BE506" s="77"/>
      <c r="BF506" s="77"/>
      <c r="BG506" s="77"/>
    </row>
    <row r="507" spans="5:59" s="72" customFormat="1" ht="12.75" customHeight="1" x14ac:dyDescent="0.15">
      <c r="E507" s="73"/>
      <c r="F507" s="73"/>
      <c r="G507" s="73"/>
      <c r="H507" s="73"/>
      <c r="I507" s="73"/>
      <c r="J507" s="73"/>
      <c r="K507" s="73"/>
      <c r="L507" s="73"/>
      <c r="M507" s="73"/>
      <c r="N507" s="73"/>
      <c r="P507" s="73"/>
      <c r="Q507" s="74"/>
      <c r="R507" s="161"/>
      <c r="S507" s="75"/>
      <c r="T507" s="76"/>
      <c r="AZ507" s="77"/>
      <c r="BA507" s="77"/>
      <c r="BB507" s="77"/>
      <c r="BC507" s="77"/>
      <c r="BD507" s="77"/>
      <c r="BE507" s="77"/>
      <c r="BF507" s="77"/>
      <c r="BG507" s="77"/>
    </row>
    <row r="508" spans="5:59" s="72" customFormat="1" ht="12.75" customHeight="1" x14ac:dyDescent="0.15">
      <c r="E508" s="73"/>
      <c r="F508" s="73"/>
      <c r="G508" s="73"/>
      <c r="H508" s="73"/>
      <c r="I508" s="73"/>
      <c r="J508" s="73"/>
      <c r="K508" s="73"/>
      <c r="L508" s="73"/>
      <c r="M508" s="73"/>
      <c r="N508" s="73"/>
      <c r="P508" s="73"/>
      <c r="Q508" s="74"/>
      <c r="R508" s="161"/>
      <c r="S508" s="75"/>
      <c r="T508" s="76"/>
      <c r="AZ508" s="77"/>
      <c r="BA508" s="77"/>
      <c r="BB508" s="77"/>
      <c r="BC508" s="77"/>
      <c r="BD508" s="77"/>
      <c r="BE508" s="77"/>
      <c r="BF508" s="77"/>
      <c r="BG508" s="77"/>
    </row>
    <row r="509" spans="5:59" s="72" customFormat="1" ht="12.75" customHeight="1" x14ac:dyDescent="0.15">
      <c r="E509" s="73"/>
      <c r="F509" s="73"/>
      <c r="G509" s="73"/>
      <c r="H509" s="73"/>
      <c r="I509" s="73"/>
      <c r="J509" s="73"/>
      <c r="K509" s="73"/>
      <c r="L509" s="73"/>
      <c r="M509" s="73"/>
      <c r="N509" s="73"/>
      <c r="P509" s="73"/>
      <c r="Q509" s="74"/>
      <c r="R509" s="161"/>
      <c r="S509" s="75"/>
      <c r="T509" s="76"/>
      <c r="AZ509" s="77"/>
      <c r="BA509" s="77"/>
      <c r="BB509" s="77"/>
      <c r="BC509" s="77"/>
      <c r="BD509" s="77"/>
      <c r="BE509" s="77"/>
      <c r="BF509" s="77"/>
      <c r="BG509" s="77"/>
    </row>
    <row r="510" spans="5:59" s="72" customFormat="1" ht="12.75" customHeight="1" x14ac:dyDescent="0.15">
      <c r="E510" s="73"/>
      <c r="F510" s="73"/>
      <c r="G510" s="73"/>
      <c r="H510" s="73"/>
      <c r="I510" s="73"/>
      <c r="J510" s="73"/>
      <c r="K510" s="73"/>
      <c r="L510" s="73"/>
      <c r="M510" s="73"/>
      <c r="N510" s="73"/>
      <c r="P510" s="73"/>
      <c r="Q510" s="74"/>
      <c r="R510" s="161"/>
      <c r="S510" s="75"/>
      <c r="T510" s="76"/>
      <c r="AZ510" s="77"/>
      <c r="BA510" s="77"/>
      <c r="BB510" s="77"/>
      <c r="BC510" s="77"/>
      <c r="BD510" s="77"/>
      <c r="BE510" s="77"/>
      <c r="BF510" s="77"/>
      <c r="BG510" s="77"/>
    </row>
    <row r="511" spans="5:59" s="72" customFormat="1" ht="12.75" customHeight="1" x14ac:dyDescent="0.15">
      <c r="E511" s="73"/>
      <c r="F511" s="73"/>
      <c r="G511" s="73"/>
      <c r="H511" s="73"/>
      <c r="I511" s="73"/>
      <c r="J511" s="73"/>
      <c r="K511" s="73"/>
      <c r="L511" s="73"/>
      <c r="M511" s="73"/>
      <c r="N511" s="73"/>
      <c r="P511" s="73"/>
      <c r="Q511" s="74"/>
      <c r="R511" s="161"/>
      <c r="S511" s="75"/>
      <c r="T511" s="76"/>
      <c r="AZ511" s="77"/>
      <c r="BA511" s="77"/>
      <c r="BB511" s="77"/>
      <c r="BC511" s="77"/>
      <c r="BD511" s="77"/>
      <c r="BE511" s="77"/>
      <c r="BF511" s="77"/>
      <c r="BG511" s="77"/>
    </row>
    <row r="512" spans="5:59" s="72" customFormat="1" ht="12.75" customHeight="1" x14ac:dyDescent="0.15">
      <c r="E512" s="73"/>
      <c r="F512" s="73"/>
      <c r="G512" s="73"/>
      <c r="H512" s="73"/>
      <c r="I512" s="73"/>
      <c r="J512" s="73"/>
      <c r="K512" s="73"/>
      <c r="L512" s="73"/>
      <c r="M512" s="73"/>
      <c r="N512" s="73"/>
      <c r="P512" s="73"/>
      <c r="Q512" s="74"/>
      <c r="R512" s="161"/>
      <c r="S512" s="75"/>
      <c r="T512" s="76"/>
      <c r="AZ512" s="77"/>
      <c r="BA512" s="77"/>
      <c r="BB512" s="77"/>
      <c r="BC512" s="77"/>
      <c r="BD512" s="77"/>
      <c r="BE512" s="77"/>
      <c r="BF512" s="77"/>
      <c r="BG512" s="77"/>
    </row>
    <row r="513" spans="5:59" s="72" customFormat="1" ht="12.75" customHeight="1" x14ac:dyDescent="0.15">
      <c r="E513" s="73"/>
      <c r="F513" s="73"/>
      <c r="G513" s="73"/>
      <c r="H513" s="73"/>
      <c r="I513" s="73"/>
      <c r="J513" s="73"/>
      <c r="K513" s="73"/>
      <c r="L513" s="73"/>
      <c r="M513" s="73"/>
      <c r="N513" s="73"/>
      <c r="P513" s="73"/>
      <c r="Q513" s="74"/>
      <c r="R513" s="161"/>
      <c r="S513" s="75"/>
      <c r="T513" s="76"/>
      <c r="AZ513" s="77"/>
      <c r="BA513" s="77"/>
      <c r="BB513" s="77"/>
      <c r="BC513" s="77"/>
      <c r="BD513" s="77"/>
      <c r="BE513" s="77"/>
      <c r="BF513" s="77"/>
      <c r="BG513" s="77"/>
    </row>
    <row r="514" spans="5:59" s="72" customFormat="1" ht="12.75" customHeight="1" x14ac:dyDescent="0.15">
      <c r="E514" s="73"/>
      <c r="F514" s="73"/>
      <c r="G514" s="73"/>
      <c r="H514" s="73"/>
      <c r="I514" s="73"/>
      <c r="J514" s="73"/>
      <c r="K514" s="73"/>
      <c r="L514" s="73"/>
      <c r="M514" s="73"/>
      <c r="N514" s="73"/>
      <c r="P514" s="73"/>
      <c r="Q514" s="74"/>
      <c r="R514" s="161"/>
      <c r="S514" s="75"/>
      <c r="T514" s="76"/>
      <c r="AZ514" s="77"/>
      <c r="BA514" s="77"/>
      <c r="BB514" s="77"/>
      <c r="BC514" s="77"/>
      <c r="BD514" s="77"/>
      <c r="BE514" s="77"/>
      <c r="BF514" s="77"/>
      <c r="BG514" s="77"/>
    </row>
    <row r="515" spans="5:59" s="72" customFormat="1" ht="12.75" customHeight="1" x14ac:dyDescent="0.15">
      <c r="E515" s="73"/>
      <c r="F515" s="73"/>
      <c r="G515" s="73"/>
      <c r="H515" s="73"/>
      <c r="I515" s="73"/>
      <c r="J515" s="73"/>
      <c r="K515" s="73"/>
      <c r="L515" s="73"/>
      <c r="M515" s="73"/>
      <c r="N515" s="73"/>
      <c r="P515" s="73"/>
      <c r="Q515" s="74"/>
      <c r="R515" s="161"/>
      <c r="S515" s="75"/>
      <c r="T515" s="76"/>
      <c r="AZ515" s="77"/>
      <c r="BA515" s="77"/>
      <c r="BB515" s="77"/>
      <c r="BC515" s="77"/>
      <c r="BD515" s="77"/>
      <c r="BE515" s="77"/>
      <c r="BF515" s="77"/>
      <c r="BG515" s="77"/>
    </row>
    <row r="516" spans="5:59" s="72" customFormat="1" ht="12.75" customHeight="1" x14ac:dyDescent="0.15">
      <c r="E516" s="73"/>
      <c r="F516" s="73"/>
      <c r="G516" s="73"/>
      <c r="H516" s="73"/>
      <c r="I516" s="73"/>
      <c r="J516" s="73"/>
      <c r="K516" s="73"/>
      <c r="L516" s="73"/>
      <c r="M516" s="73"/>
      <c r="N516" s="73"/>
      <c r="P516" s="73"/>
      <c r="Q516" s="74"/>
      <c r="R516" s="161"/>
      <c r="S516" s="75"/>
      <c r="T516" s="76"/>
      <c r="AZ516" s="77"/>
      <c r="BA516" s="77"/>
      <c r="BB516" s="77"/>
      <c r="BC516" s="77"/>
      <c r="BD516" s="77"/>
      <c r="BE516" s="77"/>
      <c r="BF516" s="77"/>
      <c r="BG516" s="77"/>
    </row>
    <row r="517" spans="5:59" s="72" customFormat="1" ht="12.75" customHeight="1" x14ac:dyDescent="0.15">
      <c r="E517" s="73"/>
      <c r="F517" s="73"/>
      <c r="G517" s="73"/>
      <c r="H517" s="73"/>
      <c r="I517" s="73"/>
      <c r="J517" s="73"/>
      <c r="K517" s="73"/>
      <c r="L517" s="73"/>
      <c r="M517" s="73"/>
      <c r="N517" s="73"/>
      <c r="P517" s="73"/>
      <c r="Q517" s="74"/>
      <c r="R517" s="161"/>
      <c r="S517" s="75"/>
      <c r="T517" s="76"/>
      <c r="AZ517" s="77"/>
      <c r="BA517" s="77"/>
      <c r="BB517" s="77"/>
      <c r="BC517" s="77"/>
      <c r="BD517" s="77"/>
      <c r="BE517" s="77"/>
      <c r="BF517" s="77"/>
      <c r="BG517" s="77"/>
    </row>
    <row r="518" spans="5:59" s="72" customFormat="1" ht="12.75" customHeight="1" x14ac:dyDescent="0.15">
      <c r="E518" s="73"/>
      <c r="F518" s="73"/>
      <c r="G518" s="73"/>
      <c r="H518" s="73"/>
      <c r="I518" s="73"/>
      <c r="J518" s="73"/>
      <c r="K518" s="73"/>
      <c r="L518" s="73"/>
      <c r="M518" s="73"/>
      <c r="N518" s="73"/>
      <c r="P518" s="73"/>
      <c r="Q518" s="74"/>
      <c r="R518" s="161"/>
      <c r="S518" s="75"/>
      <c r="T518" s="76"/>
      <c r="AZ518" s="77"/>
      <c r="BA518" s="77"/>
      <c r="BB518" s="77"/>
      <c r="BC518" s="77"/>
      <c r="BD518" s="77"/>
      <c r="BE518" s="77"/>
      <c r="BF518" s="77"/>
      <c r="BG518" s="77"/>
    </row>
    <row r="519" spans="5:59" s="72" customFormat="1" ht="12.75" customHeight="1" x14ac:dyDescent="0.15">
      <c r="E519" s="73"/>
      <c r="F519" s="73"/>
      <c r="G519" s="73"/>
      <c r="H519" s="73"/>
      <c r="I519" s="73"/>
      <c r="J519" s="73"/>
      <c r="K519" s="73"/>
      <c r="L519" s="73"/>
      <c r="M519" s="73"/>
      <c r="N519" s="73"/>
      <c r="P519" s="73"/>
      <c r="Q519" s="74"/>
      <c r="R519" s="161"/>
      <c r="S519" s="75"/>
      <c r="T519" s="76"/>
      <c r="AZ519" s="77"/>
      <c r="BA519" s="77"/>
      <c r="BB519" s="77"/>
      <c r="BC519" s="77"/>
      <c r="BD519" s="77"/>
      <c r="BE519" s="77"/>
      <c r="BF519" s="77"/>
      <c r="BG519" s="77"/>
    </row>
    <row r="520" spans="5:59" s="72" customFormat="1" ht="12.75" customHeight="1" x14ac:dyDescent="0.15">
      <c r="E520" s="73"/>
      <c r="F520" s="73"/>
      <c r="G520" s="73"/>
      <c r="H520" s="73"/>
      <c r="I520" s="73"/>
      <c r="J520" s="73"/>
      <c r="K520" s="73"/>
      <c r="L520" s="73"/>
      <c r="M520" s="73"/>
      <c r="N520" s="73"/>
      <c r="P520" s="73"/>
      <c r="Q520" s="74"/>
      <c r="R520" s="161"/>
      <c r="S520" s="75"/>
      <c r="T520" s="76"/>
      <c r="AZ520" s="77"/>
      <c r="BA520" s="77"/>
      <c r="BB520" s="77"/>
      <c r="BC520" s="77"/>
      <c r="BD520" s="77"/>
      <c r="BE520" s="77"/>
      <c r="BF520" s="77"/>
      <c r="BG520" s="77"/>
    </row>
    <row r="521" spans="5:59" s="72" customFormat="1" ht="12.75" customHeight="1" x14ac:dyDescent="0.15">
      <c r="E521" s="73"/>
      <c r="F521" s="73"/>
      <c r="G521" s="73"/>
      <c r="H521" s="73"/>
      <c r="I521" s="73"/>
      <c r="J521" s="73"/>
      <c r="K521" s="73"/>
      <c r="L521" s="73"/>
      <c r="M521" s="73"/>
      <c r="N521" s="73"/>
      <c r="P521" s="73"/>
      <c r="Q521" s="74"/>
      <c r="R521" s="161"/>
      <c r="S521" s="75"/>
      <c r="T521" s="76"/>
      <c r="AZ521" s="77"/>
      <c r="BA521" s="77"/>
      <c r="BB521" s="77"/>
      <c r="BC521" s="77"/>
      <c r="BD521" s="77"/>
      <c r="BE521" s="77"/>
      <c r="BF521" s="77"/>
      <c r="BG521" s="77"/>
    </row>
    <row r="522" spans="5:59" s="72" customFormat="1" ht="12.75" customHeight="1" x14ac:dyDescent="0.15">
      <c r="E522" s="73"/>
      <c r="F522" s="73"/>
      <c r="G522" s="73"/>
      <c r="H522" s="73"/>
      <c r="I522" s="73"/>
      <c r="J522" s="73"/>
      <c r="K522" s="73"/>
      <c r="L522" s="73"/>
      <c r="M522" s="73"/>
      <c r="N522" s="73"/>
      <c r="P522" s="73"/>
      <c r="Q522" s="74"/>
      <c r="R522" s="161"/>
      <c r="S522" s="75"/>
      <c r="T522" s="76"/>
      <c r="AZ522" s="77"/>
      <c r="BA522" s="77"/>
      <c r="BB522" s="77"/>
      <c r="BC522" s="77"/>
      <c r="BD522" s="77"/>
      <c r="BE522" s="77"/>
      <c r="BF522" s="77"/>
      <c r="BG522" s="77"/>
    </row>
    <row r="523" spans="5:59" s="72" customFormat="1" ht="12.75" customHeight="1" x14ac:dyDescent="0.15">
      <c r="E523" s="73"/>
      <c r="F523" s="73"/>
      <c r="G523" s="73"/>
      <c r="H523" s="73"/>
      <c r="I523" s="73"/>
      <c r="J523" s="73"/>
      <c r="K523" s="73"/>
      <c r="L523" s="73"/>
      <c r="M523" s="73"/>
      <c r="N523" s="73"/>
      <c r="P523" s="73"/>
      <c r="Q523" s="74"/>
      <c r="R523" s="161"/>
      <c r="S523" s="75"/>
      <c r="T523" s="76"/>
      <c r="AZ523" s="77"/>
      <c r="BA523" s="77"/>
      <c r="BB523" s="77"/>
      <c r="BC523" s="77"/>
      <c r="BD523" s="77"/>
      <c r="BE523" s="77"/>
      <c r="BF523" s="77"/>
      <c r="BG523" s="77"/>
    </row>
    <row r="524" spans="5:59" s="72" customFormat="1" ht="12.75" customHeight="1" x14ac:dyDescent="0.15">
      <c r="E524" s="73"/>
      <c r="F524" s="73"/>
      <c r="G524" s="73"/>
      <c r="H524" s="73"/>
      <c r="I524" s="73"/>
      <c r="J524" s="73"/>
      <c r="K524" s="73"/>
      <c r="L524" s="73"/>
      <c r="M524" s="73"/>
      <c r="N524" s="73"/>
      <c r="P524" s="73"/>
      <c r="Q524" s="74"/>
      <c r="R524" s="161"/>
      <c r="S524" s="75"/>
      <c r="T524" s="76"/>
      <c r="AZ524" s="77"/>
      <c r="BA524" s="77"/>
      <c r="BB524" s="77"/>
      <c r="BC524" s="77"/>
      <c r="BD524" s="77"/>
      <c r="BE524" s="77"/>
      <c r="BF524" s="77"/>
      <c r="BG524" s="77"/>
    </row>
    <row r="525" spans="5:59" s="72" customFormat="1" ht="12.75" customHeight="1" x14ac:dyDescent="0.15">
      <c r="E525" s="73"/>
      <c r="F525" s="73"/>
      <c r="G525" s="73"/>
      <c r="H525" s="73"/>
      <c r="I525" s="73"/>
      <c r="J525" s="73"/>
      <c r="K525" s="73"/>
      <c r="L525" s="73"/>
      <c r="M525" s="73"/>
      <c r="N525" s="73"/>
      <c r="P525" s="73"/>
      <c r="Q525" s="74"/>
      <c r="R525" s="161"/>
      <c r="S525" s="75"/>
      <c r="T525" s="76"/>
      <c r="AZ525" s="77"/>
      <c r="BA525" s="77"/>
      <c r="BB525" s="77"/>
      <c r="BC525" s="77"/>
      <c r="BD525" s="77"/>
      <c r="BE525" s="77"/>
      <c r="BF525" s="77"/>
      <c r="BG525" s="77"/>
    </row>
    <row r="526" spans="5:59" s="72" customFormat="1" ht="12.75" customHeight="1" x14ac:dyDescent="0.15">
      <c r="E526" s="73"/>
      <c r="F526" s="73"/>
      <c r="G526" s="73"/>
      <c r="H526" s="73"/>
      <c r="I526" s="73"/>
      <c r="J526" s="73"/>
      <c r="K526" s="73"/>
      <c r="L526" s="73"/>
      <c r="M526" s="73"/>
      <c r="N526" s="73"/>
      <c r="P526" s="73"/>
      <c r="Q526" s="74"/>
      <c r="R526" s="161"/>
      <c r="S526" s="75"/>
      <c r="T526" s="76"/>
      <c r="AZ526" s="77"/>
      <c r="BA526" s="77"/>
      <c r="BB526" s="77"/>
      <c r="BC526" s="77"/>
      <c r="BD526" s="77"/>
      <c r="BE526" s="77"/>
      <c r="BF526" s="77"/>
      <c r="BG526" s="77"/>
    </row>
    <row r="527" spans="5:59" s="72" customFormat="1" ht="12.75" customHeight="1" x14ac:dyDescent="0.15">
      <c r="E527" s="73"/>
      <c r="F527" s="73"/>
      <c r="G527" s="73"/>
      <c r="H527" s="73"/>
      <c r="I527" s="73"/>
      <c r="J527" s="73"/>
      <c r="K527" s="73"/>
      <c r="L527" s="73"/>
      <c r="M527" s="73"/>
      <c r="N527" s="73"/>
      <c r="P527" s="73"/>
      <c r="Q527" s="74"/>
      <c r="R527" s="161"/>
      <c r="S527" s="75"/>
      <c r="T527" s="76"/>
      <c r="AZ527" s="77"/>
      <c r="BA527" s="77"/>
      <c r="BB527" s="77"/>
      <c r="BC527" s="77"/>
      <c r="BD527" s="77"/>
      <c r="BE527" s="77"/>
      <c r="BF527" s="77"/>
      <c r="BG527" s="77"/>
    </row>
    <row r="528" spans="5:59" s="72" customFormat="1" ht="12.75" customHeight="1" x14ac:dyDescent="0.15">
      <c r="E528" s="73"/>
      <c r="F528" s="73"/>
      <c r="G528" s="73"/>
      <c r="H528" s="73"/>
      <c r="I528" s="73"/>
      <c r="J528" s="73"/>
      <c r="K528" s="73"/>
      <c r="L528" s="73"/>
      <c r="M528" s="73"/>
      <c r="N528" s="73"/>
      <c r="P528" s="73"/>
      <c r="Q528" s="74"/>
      <c r="R528" s="161"/>
      <c r="S528" s="75"/>
      <c r="T528" s="76"/>
      <c r="AZ528" s="77"/>
      <c r="BA528" s="77"/>
      <c r="BB528" s="77"/>
      <c r="BC528" s="77"/>
      <c r="BD528" s="77"/>
      <c r="BE528" s="77"/>
      <c r="BF528" s="77"/>
      <c r="BG528" s="77"/>
    </row>
    <row r="529" spans="5:59" s="72" customFormat="1" ht="12.75" customHeight="1" x14ac:dyDescent="0.15">
      <c r="E529" s="73"/>
      <c r="F529" s="73"/>
      <c r="G529" s="73"/>
      <c r="H529" s="73"/>
      <c r="I529" s="73"/>
      <c r="J529" s="73"/>
      <c r="K529" s="73"/>
      <c r="L529" s="73"/>
      <c r="M529" s="73"/>
      <c r="N529" s="73"/>
      <c r="P529" s="73"/>
      <c r="Q529" s="74"/>
      <c r="R529" s="161"/>
      <c r="S529" s="75"/>
      <c r="T529" s="76"/>
      <c r="AZ529" s="77"/>
      <c r="BA529" s="77"/>
      <c r="BB529" s="77"/>
      <c r="BC529" s="77"/>
      <c r="BD529" s="77"/>
      <c r="BE529" s="77"/>
      <c r="BF529" s="77"/>
      <c r="BG529" s="77"/>
    </row>
    <row r="530" spans="5:59" s="72" customFormat="1" ht="12.75" customHeight="1" x14ac:dyDescent="0.15">
      <c r="E530" s="73"/>
      <c r="F530" s="73"/>
      <c r="G530" s="73"/>
      <c r="H530" s="73"/>
      <c r="I530" s="73"/>
      <c r="J530" s="73"/>
      <c r="K530" s="73"/>
      <c r="L530" s="73"/>
      <c r="M530" s="73"/>
      <c r="N530" s="73"/>
      <c r="P530" s="73"/>
      <c r="Q530" s="74"/>
      <c r="R530" s="161"/>
      <c r="S530" s="75"/>
      <c r="T530" s="76"/>
      <c r="AZ530" s="77"/>
      <c r="BA530" s="77"/>
      <c r="BB530" s="77"/>
      <c r="BC530" s="77"/>
      <c r="BD530" s="77"/>
      <c r="BE530" s="77"/>
      <c r="BF530" s="77"/>
      <c r="BG530" s="77"/>
    </row>
    <row r="531" spans="5:59" s="72" customFormat="1" ht="12.75" customHeight="1" x14ac:dyDescent="0.15">
      <c r="E531" s="73"/>
      <c r="F531" s="73"/>
      <c r="G531" s="73"/>
      <c r="H531" s="73"/>
      <c r="I531" s="73"/>
      <c r="J531" s="73"/>
      <c r="K531" s="73"/>
      <c r="L531" s="73"/>
      <c r="M531" s="73"/>
      <c r="N531" s="73"/>
      <c r="P531" s="73"/>
      <c r="Q531" s="74"/>
      <c r="R531" s="161"/>
      <c r="S531" s="75"/>
      <c r="T531" s="76"/>
      <c r="AZ531" s="77"/>
      <c r="BA531" s="77"/>
      <c r="BB531" s="77"/>
      <c r="BC531" s="77"/>
      <c r="BD531" s="77"/>
      <c r="BE531" s="77"/>
      <c r="BF531" s="77"/>
      <c r="BG531" s="77"/>
    </row>
    <row r="532" spans="5:59" s="72" customFormat="1" ht="12.75" customHeight="1" x14ac:dyDescent="0.15">
      <c r="E532" s="73"/>
      <c r="F532" s="73"/>
      <c r="G532" s="73"/>
      <c r="H532" s="73"/>
      <c r="I532" s="73"/>
      <c r="J532" s="73"/>
      <c r="K532" s="73"/>
      <c r="L532" s="73"/>
      <c r="M532" s="73"/>
      <c r="N532" s="73"/>
      <c r="P532" s="73"/>
      <c r="Q532" s="74"/>
      <c r="R532" s="161"/>
      <c r="S532" s="75"/>
      <c r="T532" s="76"/>
      <c r="AZ532" s="77"/>
      <c r="BA532" s="77"/>
      <c r="BB532" s="77"/>
      <c r="BC532" s="77"/>
      <c r="BD532" s="77"/>
      <c r="BE532" s="77"/>
      <c r="BF532" s="77"/>
      <c r="BG532" s="77"/>
    </row>
    <row r="533" spans="5:59" s="72" customFormat="1" ht="12.75" customHeight="1" x14ac:dyDescent="0.15">
      <c r="E533" s="73"/>
      <c r="F533" s="73"/>
      <c r="G533" s="73"/>
      <c r="H533" s="73"/>
      <c r="I533" s="73"/>
      <c r="J533" s="73"/>
      <c r="K533" s="73"/>
      <c r="L533" s="73"/>
      <c r="M533" s="73"/>
      <c r="N533" s="73"/>
      <c r="P533" s="73"/>
      <c r="Q533" s="74"/>
      <c r="R533" s="161"/>
      <c r="S533" s="75"/>
      <c r="T533" s="76"/>
      <c r="AZ533" s="77"/>
      <c r="BA533" s="77"/>
      <c r="BB533" s="77"/>
      <c r="BC533" s="77"/>
      <c r="BD533" s="77"/>
      <c r="BE533" s="77"/>
      <c r="BF533" s="77"/>
      <c r="BG533" s="77"/>
    </row>
    <row r="534" spans="5:59" s="72" customFormat="1" ht="12.75" customHeight="1" x14ac:dyDescent="0.15">
      <c r="E534" s="73"/>
      <c r="F534" s="73"/>
      <c r="G534" s="73"/>
      <c r="H534" s="73"/>
      <c r="I534" s="73"/>
      <c r="J534" s="73"/>
      <c r="K534" s="73"/>
      <c r="L534" s="73"/>
      <c r="M534" s="73"/>
      <c r="N534" s="73"/>
      <c r="P534" s="73"/>
      <c r="Q534" s="74"/>
      <c r="R534" s="161"/>
      <c r="S534" s="75"/>
      <c r="T534" s="76"/>
      <c r="AZ534" s="77"/>
      <c r="BA534" s="77"/>
      <c r="BB534" s="77"/>
      <c r="BC534" s="77"/>
      <c r="BD534" s="77"/>
      <c r="BE534" s="77"/>
      <c r="BF534" s="77"/>
      <c r="BG534" s="77"/>
    </row>
    <row r="535" spans="5:59" s="72" customFormat="1" ht="12.75" customHeight="1" x14ac:dyDescent="0.15">
      <c r="E535" s="73"/>
      <c r="F535" s="73"/>
      <c r="G535" s="73"/>
      <c r="H535" s="73"/>
      <c r="I535" s="73"/>
      <c r="J535" s="73"/>
      <c r="K535" s="73"/>
      <c r="L535" s="73"/>
      <c r="M535" s="73"/>
      <c r="N535" s="73"/>
      <c r="P535" s="73"/>
      <c r="Q535" s="74"/>
      <c r="R535" s="161"/>
      <c r="S535" s="75"/>
      <c r="T535" s="76"/>
      <c r="AZ535" s="77"/>
      <c r="BA535" s="77"/>
      <c r="BB535" s="77"/>
      <c r="BC535" s="77"/>
      <c r="BD535" s="77"/>
      <c r="BE535" s="77"/>
      <c r="BF535" s="77"/>
      <c r="BG535" s="77"/>
    </row>
    <row r="536" spans="5:59" s="72" customFormat="1" ht="12.75" customHeight="1" x14ac:dyDescent="0.15">
      <c r="E536" s="73"/>
      <c r="F536" s="73"/>
      <c r="G536" s="73"/>
      <c r="H536" s="73"/>
      <c r="I536" s="73"/>
      <c r="J536" s="73"/>
      <c r="K536" s="73"/>
      <c r="L536" s="73"/>
      <c r="M536" s="73"/>
      <c r="N536" s="73"/>
      <c r="P536" s="73"/>
      <c r="Q536" s="74"/>
      <c r="R536" s="161"/>
      <c r="S536" s="75"/>
      <c r="T536" s="76"/>
      <c r="AZ536" s="77"/>
      <c r="BA536" s="77"/>
      <c r="BB536" s="77"/>
      <c r="BC536" s="77"/>
      <c r="BD536" s="77"/>
      <c r="BE536" s="77"/>
      <c r="BF536" s="77"/>
      <c r="BG536" s="77"/>
    </row>
    <row r="537" spans="5:59" s="72" customFormat="1" ht="12.75" customHeight="1" x14ac:dyDescent="0.15">
      <c r="E537" s="73"/>
      <c r="F537" s="73"/>
      <c r="G537" s="73"/>
      <c r="H537" s="73"/>
      <c r="I537" s="73"/>
      <c r="J537" s="73"/>
      <c r="K537" s="73"/>
      <c r="L537" s="73"/>
      <c r="M537" s="73"/>
      <c r="N537" s="73"/>
      <c r="P537" s="73"/>
      <c r="Q537" s="74"/>
      <c r="R537" s="161"/>
      <c r="S537" s="75"/>
      <c r="T537" s="76"/>
      <c r="AZ537" s="77"/>
      <c r="BA537" s="77"/>
      <c r="BB537" s="77"/>
      <c r="BC537" s="77"/>
      <c r="BD537" s="77"/>
      <c r="BE537" s="77"/>
      <c r="BF537" s="77"/>
      <c r="BG537" s="77"/>
    </row>
    <row r="538" spans="5:59" s="72" customFormat="1" ht="12.75" customHeight="1" x14ac:dyDescent="0.15">
      <c r="E538" s="73"/>
      <c r="F538" s="73"/>
      <c r="G538" s="73"/>
      <c r="H538" s="73"/>
      <c r="I538" s="73"/>
      <c r="J538" s="73"/>
      <c r="K538" s="73"/>
      <c r="L538" s="73"/>
      <c r="M538" s="73"/>
      <c r="N538" s="73"/>
      <c r="P538" s="73"/>
      <c r="Q538" s="74"/>
      <c r="R538" s="161"/>
      <c r="S538" s="75"/>
      <c r="T538" s="76"/>
      <c r="AZ538" s="77"/>
      <c r="BA538" s="77"/>
      <c r="BB538" s="77"/>
      <c r="BC538" s="77"/>
      <c r="BD538" s="77"/>
      <c r="BE538" s="77"/>
      <c r="BF538" s="77"/>
      <c r="BG538" s="77"/>
    </row>
    <row r="539" spans="5:59" s="72" customFormat="1" ht="12.75" customHeight="1" x14ac:dyDescent="0.15">
      <c r="E539" s="73"/>
      <c r="F539" s="73"/>
      <c r="G539" s="73"/>
      <c r="H539" s="73"/>
      <c r="I539" s="73"/>
      <c r="J539" s="73"/>
      <c r="K539" s="73"/>
      <c r="L539" s="73"/>
      <c r="M539" s="73"/>
      <c r="N539" s="73"/>
      <c r="P539" s="73"/>
      <c r="Q539" s="74"/>
      <c r="R539" s="161"/>
      <c r="S539" s="75"/>
      <c r="T539" s="76"/>
      <c r="AZ539" s="77"/>
      <c r="BA539" s="77"/>
      <c r="BB539" s="77"/>
      <c r="BC539" s="77"/>
      <c r="BD539" s="77"/>
      <c r="BE539" s="77"/>
      <c r="BF539" s="77"/>
      <c r="BG539" s="77"/>
    </row>
    <row r="540" spans="5:59" s="72" customFormat="1" ht="12.75" customHeight="1" x14ac:dyDescent="0.15">
      <c r="E540" s="73"/>
      <c r="F540" s="73"/>
      <c r="G540" s="73"/>
      <c r="H540" s="73"/>
      <c r="I540" s="73"/>
      <c r="J540" s="73"/>
      <c r="K540" s="73"/>
      <c r="L540" s="73"/>
      <c r="M540" s="73"/>
      <c r="N540" s="73"/>
      <c r="P540" s="73"/>
      <c r="Q540" s="74"/>
      <c r="R540" s="161"/>
      <c r="S540" s="75"/>
      <c r="T540" s="76"/>
      <c r="AZ540" s="77"/>
      <c r="BA540" s="77"/>
      <c r="BB540" s="77"/>
      <c r="BC540" s="77"/>
      <c r="BD540" s="77"/>
      <c r="BE540" s="77"/>
      <c r="BF540" s="77"/>
      <c r="BG540" s="77"/>
    </row>
    <row r="541" spans="5:59" s="72" customFormat="1" ht="12.75" customHeight="1" x14ac:dyDescent="0.15">
      <c r="E541" s="73"/>
      <c r="F541" s="73"/>
      <c r="G541" s="73"/>
      <c r="H541" s="73"/>
      <c r="I541" s="73"/>
      <c r="J541" s="73"/>
      <c r="K541" s="73"/>
      <c r="L541" s="73"/>
      <c r="M541" s="73"/>
      <c r="N541" s="73"/>
      <c r="P541" s="73"/>
      <c r="Q541" s="74"/>
      <c r="R541" s="161"/>
      <c r="S541" s="75"/>
      <c r="T541" s="76"/>
      <c r="AZ541" s="77"/>
      <c r="BA541" s="77"/>
      <c r="BB541" s="77"/>
      <c r="BC541" s="77"/>
      <c r="BD541" s="77"/>
      <c r="BE541" s="77"/>
      <c r="BF541" s="77"/>
      <c r="BG541" s="77"/>
    </row>
    <row r="542" spans="5:59" s="72" customFormat="1" ht="12.75" customHeight="1" x14ac:dyDescent="0.15">
      <c r="E542" s="73"/>
      <c r="F542" s="73"/>
      <c r="G542" s="73"/>
      <c r="H542" s="73"/>
      <c r="I542" s="73"/>
      <c r="J542" s="73"/>
      <c r="K542" s="73"/>
      <c r="L542" s="73"/>
      <c r="M542" s="73"/>
      <c r="N542" s="73"/>
      <c r="P542" s="73"/>
      <c r="Q542" s="74"/>
      <c r="R542" s="161"/>
      <c r="S542" s="75"/>
      <c r="T542" s="76"/>
      <c r="AZ542" s="77"/>
      <c r="BA542" s="77"/>
      <c r="BB542" s="77"/>
      <c r="BC542" s="77"/>
      <c r="BD542" s="77"/>
      <c r="BE542" s="77"/>
      <c r="BF542" s="77"/>
      <c r="BG542" s="77"/>
    </row>
    <row r="543" spans="5:59" s="72" customFormat="1" ht="12.75" customHeight="1" x14ac:dyDescent="0.15">
      <c r="E543" s="73"/>
      <c r="F543" s="73"/>
      <c r="G543" s="73"/>
      <c r="H543" s="73"/>
      <c r="I543" s="73"/>
      <c r="J543" s="73"/>
      <c r="K543" s="73"/>
      <c r="L543" s="73"/>
      <c r="M543" s="73"/>
      <c r="N543" s="73"/>
      <c r="P543" s="73"/>
      <c r="Q543" s="74"/>
      <c r="R543" s="161"/>
      <c r="S543" s="75"/>
      <c r="T543" s="76"/>
      <c r="AZ543" s="77"/>
      <c r="BA543" s="77"/>
      <c r="BB543" s="77"/>
      <c r="BC543" s="77"/>
      <c r="BD543" s="77"/>
      <c r="BE543" s="77"/>
      <c r="BF543" s="77"/>
      <c r="BG543" s="77"/>
    </row>
    <row r="544" spans="5:59" s="72" customFormat="1" ht="12.75" customHeight="1" x14ac:dyDescent="0.15">
      <c r="E544" s="73"/>
      <c r="F544" s="73"/>
      <c r="G544" s="73"/>
      <c r="H544" s="73"/>
      <c r="I544" s="73"/>
      <c r="J544" s="73"/>
      <c r="K544" s="73"/>
      <c r="L544" s="73"/>
      <c r="M544" s="73"/>
      <c r="N544" s="73"/>
      <c r="P544" s="73"/>
      <c r="Q544" s="74"/>
      <c r="R544" s="161"/>
      <c r="S544" s="75"/>
      <c r="T544" s="76"/>
      <c r="AZ544" s="77"/>
      <c r="BA544" s="77"/>
      <c r="BB544" s="77"/>
      <c r="BC544" s="77"/>
      <c r="BD544" s="77"/>
      <c r="BE544" s="77"/>
      <c r="BF544" s="77"/>
      <c r="BG544" s="77"/>
    </row>
    <row r="545" spans="5:59" s="72" customFormat="1" ht="12.75" customHeight="1" x14ac:dyDescent="0.15">
      <c r="E545" s="73"/>
      <c r="F545" s="73"/>
      <c r="G545" s="73"/>
      <c r="H545" s="73"/>
      <c r="I545" s="73"/>
      <c r="J545" s="73"/>
      <c r="K545" s="73"/>
      <c r="L545" s="73"/>
      <c r="M545" s="73"/>
      <c r="N545" s="73"/>
      <c r="P545" s="73"/>
      <c r="Q545" s="74"/>
      <c r="R545" s="161"/>
      <c r="S545" s="75"/>
      <c r="T545" s="76"/>
      <c r="AZ545" s="77"/>
      <c r="BA545" s="77"/>
      <c r="BB545" s="77"/>
      <c r="BC545" s="77"/>
      <c r="BD545" s="77"/>
      <c r="BE545" s="77"/>
      <c r="BF545" s="77"/>
      <c r="BG545" s="77"/>
    </row>
    <row r="546" spans="5:59" s="72" customFormat="1" ht="12.75" customHeight="1" x14ac:dyDescent="0.15">
      <c r="E546" s="73"/>
      <c r="F546" s="73"/>
      <c r="G546" s="73"/>
      <c r="H546" s="73"/>
      <c r="I546" s="73"/>
      <c r="J546" s="73"/>
      <c r="K546" s="73"/>
      <c r="L546" s="73"/>
      <c r="M546" s="73"/>
      <c r="N546" s="73"/>
      <c r="P546" s="73"/>
      <c r="Q546" s="74"/>
      <c r="R546" s="161"/>
      <c r="S546" s="75"/>
      <c r="T546" s="76"/>
      <c r="AZ546" s="77"/>
      <c r="BA546" s="77"/>
      <c r="BB546" s="77"/>
      <c r="BC546" s="77"/>
      <c r="BD546" s="77"/>
      <c r="BE546" s="77"/>
      <c r="BF546" s="77"/>
      <c r="BG546" s="77"/>
    </row>
    <row r="547" spans="5:59" s="72" customFormat="1" ht="12.75" customHeight="1" x14ac:dyDescent="0.15">
      <c r="E547" s="73"/>
      <c r="F547" s="73"/>
      <c r="G547" s="73"/>
      <c r="H547" s="73"/>
      <c r="I547" s="73"/>
      <c r="J547" s="73"/>
      <c r="K547" s="73"/>
      <c r="L547" s="73"/>
      <c r="M547" s="73"/>
      <c r="N547" s="73"/>
      <c r="P547" s="73"/>
      <c r="Q547" s="74"/>
      <c r="R547" s="161"/>
      <c r="S547" s="75"/>
      <c r="T547" s="76"/>
      <c r="AZ547" s="77"/>
      <c r="BA547" s="77"/>
      <c r="BB547" s="77"/>
      <c r="BC547" s="77"/>
      <c r="BD547" s="77"/>
      <c r="BE547" s="77"/>
      <c r="BF547" s="77"/>
      <c r="BG547" s="77"/>
    </row>
    <row r="548" spans="5:59" s="72" customFormat="1" ht="12.75" customHeight="1" x14ac:dyDescent="0.15">
      <c r="E548" s="73"/>
      <c r="F548" s="73"/>
      <c r="G548" s="73"/>
      <c r="H548" s="73"/>
      <c r="I548" s="73"/>
      <c r="J548" s="73"/>
      <c r="K548" s="73"/>
      <c r="L548" s="73"/>
      <c r="M548" s="73"/>
      <c r="N548" s="73"/>
      <c r="P548" s="73"/>
      <c r="Q548" s="74"/>
      <c r="R548" s="161"/>
      <c r="S548" s="75"/>
      <c r="T548" s="76"/>
      <c r="AZ548" s="77"/>
      <c r="BA548" s="77"/>
      <c r="BB548" s="77"/>
      <c r="BC548" s="77"/>
      <c r="BD548" s="77"/>
      <c r="BE548" s="77"/>
      <c r="BF548" s="77"/>
      <c r="BG548" s="77"/>
    </row>
    <row r="549" spans="5:59" s="72" customFormat="1" ht="12.75" customHeight="1" x14ac:dyDescent="0.15">
      <c r="E549" s="73"/>
      <c r="F549" s="73"/>
      <c r="G549" s="73"/>
      <c r="H549" s="73"/>
      <c r="I549" s="73"/>
      <c r="J549" s="73"/>
      <c r="K549" s="73"/>
      <c r="L549" s="73"/>
      <c r="M549" s="73"/>
      <c r="N549" s="73"/>
      <c r="P549" s="73"/>
      <c r="Q549" s="74"/>
      <c r="R549" s="161"/>
      <c r="S549" s="75"/>
      <c r="T549" s="76"/>
      <c r="AZ549" s="77"/>
      <c r="BA549" s="77"/>
      <c r="BB549" s="77"/>
      <c r="BC549" s="77"/>
      <c r="BD549" s="77"/>
      <c r="BE549" s="77"/>
      <c r="BF549" s="77"/>
      <c r="BG549" s="77"/>
    </row>
    <row r="550" spans="5:59" s="72" customFormat="1" ht="12.75" customHeight="1" x14ac:dyDescent="0.15">
      <c r="E550" s="73"/>
      <c r="F550" s="73"/>
      <c r="G550" s="73"/>
      <c r="H550" s="73"/>
      <c r="I550" s="73"/>
      <c r="J550" s="73"/>
      <c r="K550" s="73"/>
      <c r="L550" s="73"/>
      <c r="M550" s="73"/>
      <c r="N550" s="73"/>
      <c r="P550" s="73"/>
      <c r="Q550" s="74"/>
      <c r="R550" s="161"/>
      <c r="S550" s="75"/>
      <c r="T550" s="76"/>
      <c r="AZ550" s="77"/>
      <c r="BA550" s="77"/>
      <c r="BB550" s="77"/>
      <c r="BC550" s="77"/>
      <c r="BD550" s="77"/>
      <c r="BE550" s="77"/>
      <c r="BF550" s="77"/>
      <c r="BG550" s="77"/>
    </row>
    <row r="551" spans="5:59" s="72" customFormat="1" ht="12.75" customHeight="1" x14ac:dyDescent="0.15">
      <c r="E551" s="73"/>
      <c r="F551" s="73"/>
      <c r="G551" s="73"/>
      <c r="H551" s="73"/>
      <c r="I551" s="73"/>
      <c r="J551" s="73"/>
      <c r="K551" s="73"/>
      <c r="L551" s="73"/>
      <c r="M551" s="73"/>
      <c r="N551" s="73"/>
      <c r="P551" s="73"/>
      <c r="Q551" s="74"/>
      <c r="R551" s="161"/>
      <c r="S551" s="75"/>
      <c r="T551" s="76"/>
      <c r="AZ551" s="77"/>
      <c r="BA551" s="77"/>
      <c r="BB551" s="77"/>
      <c r="BC551" s="77"/>
      <c r="BD551" s="77"/>
      <c r="BE551" s="77"/>
      <c r="BF551" s="77"/>
      <c r="BG551" s="77"/>
    </row>
    <row r="552" spans="5:59" s="72" customFormat="1" ht="12.75" customHeight="1" x14ac:dyDescent="0.15">
      <c r="E552" s="73"/>
      <c r="F552" s="73"/>
      <c r="G552" s="73"/>
      <c r="H552" s="73"/>
      <c r="I552" s="73"/>
      <c r="J552" s="73"/>
      <c r="K552" s="73"/>
      <c r="L552" s="73"/>
      <c r="M552" s="73"/>
      <c r="N552" s="73"/>
      <c r="P552" s="73"/>
      <c r="Q552" s="74"/>
      <c r="R552" s="161"/>
      <c r="S552" s="75"/>
      <c r="T552" s="76"/>
      <c r="AZ552" s="77"/>
      <c r="BA552" s="77"/>
      <c r="BB552" s="77"/>
      <c r="BC552" s="77"/>
      <c r="BD552" s="77"/>
      <c r="BE552" s="77"/>
      <c r="BF552" s="77"/>
      <c r="BG552" s="77"/>
    </row>
    <row r="553" spans="5:59" s="72" customFormat="1" ht="12.75" customHeight="1" x14ac:dyDescent="0.15">
      <c r="E553" s="73"/>
      <c r="F553" s="73"/>
      <c r="G553" s="73"/>
      <c r="H553" s="73"/>
      <c r="I553" s="73"/>
      <c r="J553" s="73"/>
      <c r="K553" s="73"/>
      <c r="L553" s="73"/>
      <c r="M553" s="73"/>
      <c r="N553" s="73"/>
      <c r="P553" s="73"/>
      <c r="Q553" s="74"/>
      <c r="R553" s="161"/>
      <c r="S553" s="75"/>
      <c r="T553" s="76"/>
      <c r="AZ553" s="77"/>
      <c r="BA553" s="77"/>
      <c r="BB553" s="77"/>
      <c r="BC553" s="77"/>
      <c r="BD553" s="77"/>
      <c r="BE553" s="77"/>
      <c r="BF553" s="77"/>
      <c r="BG553" s="77"/>
    </row>
    <row r="554" spans="5:59" s="72" customFormat="1" ht="12.75" customHeight="1" x14ac:dyDescent="0.15">
      <c r="E554" s="73"/>
      <c r="F554" s="73"/>
      <c r="G554" s="73"/>
      <c r="H554" s="73"/>
      <c r="I554" s="73"/>
      <c r="J554" s="73"/>
      <c r="K554" s="73"/>
      <c r="L554" s="73"/>
      <c r="M554" s="73"/>
      <c r="N554" s="73"/>
      <c r="P554" s="73"/>
      <c r="Q554" s="74"/>
      <c r="R554" s="161"/>
      <c r="S554" s="75"/>
      <c r="T554" s="76"/>
      <c r="AZ554" s="77"/>
      <c r="BA554" s="77"/>
      <c r="BB554" s="77"/>
      <c r="BC554" s="77"/>
      <c r="BD554" s="77"/>
      <c r="BE554" s="77"/>
      <c r="BF554" s="77"/>
      <c r="BG554" s="77"/>
    </row>
    <row r="555" spans="5:59" s="72" customFormat="1" ht="12.75" customHeight="1" x14ac:dyDescent="0.15">
      <c r="E555" s="73"/>
      <c r="F555" s="73"/>
      <c r="G555" s="73"/>
      <c r="H555" s="73"/>
      <c r="I555" s="73"/>
      <c r="J555" s="73"/>
      <c r="K555" s="73"/>
      <c r="L555" s="73"/>
      <c r="M555" s="73"/>
      <c r="N555" s="73"/>
      <c r="P555" s="73"/>
      <c r="Q555" s="74"/>
      <c r="R555" s="161"/>
      <c r="S555" s="75"/>
      <c r="T555" s="76"/>
      <c r="AZ555" s="77"/>
      <c r="BA555" s="77"/>
      <c r="BB555" s="77"/>
      <c r="BC555" s="77"/>
      <c r="BD555" s="77"/>
      <c r="BE555" s="77"/>
      <c r="BF555" s="77"/>
      <c r="BG555" s="77"/>
    </row>
    <row r="556" spans="5:59" s="72" customFormat="1" ht="12.75" customHeight="1" x14ac:dyDescent="0.15">
      <c r="E556" s="73"/>
      <c r="F556" s="73"/>
      <c r="G556" s="73"/>
      <c r="H556" s="73"/>
      <c r="I556" s="73"/>
      <c r="J556" s="73"/>
      <c r="K556" s="73"/>
      <c r="L556" s="73"/>
      <c r="M556" s="73"/>
      <c r="N556" s="73"/>
      <c r="P556" s="73"/>
      <c r="Q556" s="74"/>
      <c r="R556" s="161"/>
      <c r="S556" s="75"/>
      <c r="T556" s="76"/>
      <c r="AZ556" s="77"/>
      <c r="BA556" s="77"/>
      <c r="BB556" s="77"/>
      <c r="BC556" s="77"/>
      <c r="BD556" s="77"/>
      <c r="BE556" s="77"/>
      <c r="BF556" s="77"/>
      <c r="BG556" s="77"/>
    </row>
    <row r="557" spans="5:59" s="72" customFormat="1" ht="12.75" customHeight="1" x14ac:dyDescent="0.15">
      <c r="E557" s="73"/>
      <c r="F557" s="73"/>
      <c r="G557" s="73"/>
      <c r="H557" s="73"/>
      <c r="I557" s="73"/>
      <c r="J557" s="73"/>
      <c r="K557" s="73"/>
      <c r="L557" s="73"/>
      <c r="M557" s="73"/>
      <c r="N557" s="73"/>
      <c r="P557" s="73"/>
      <c r="Q557" s="74"/>
      <c r="R557" s="161"/>
      <c r="S557" s="75"/>
      <c r="T557" s="76"/>
      <c r="AZ557" s="77"/>
      <c r="BA557" s="77"/>
      <c r="BB557" s="77"/>
      <c r="BC557" s="77"/>
      <c r="BD557" s="77"/>
      <c r="BE557" s="77"/>
      <c r="BF557" s="77"/>
      <c r="BG557" s="77"/>
    </row>
    <row r="558" spans="5:59" s="72" customFormat="1" ht="12.75" customHeight="1" x14ac:dyDescent="0.15">
      <c r="E558" s="73"/>
      <c r="F558" s="73"/>
      <c r="G558" s="73"/>
      <c r="H558" s="73"/>
      <c r="I558" s="73"/>
      <c r="J558" s="73"/>
      <c r="K558" s="73"/>
      <c r="L558" s="73"/>
      <c r="M558" s="73"/>
      <c r="N558" s="73"/>
      <c r="P558" s="73"/>
      <c r="Q558" s="74"/>
      <c r="R558" s="161"/>
      <c r="S558" s="75"/>
      <c r="T558" s="76"/>
      <c r="AZ558" s="77"/>
      <c r="BA558" s="77"/>
      <c r="BB558" s="77"/>
      <c r="BC558" s="77"/>
      <c r="BD558" s="77"/>
      <c r="BE558" s="77"/>
      <c r="BF558" s="77"/>
      <c r="BG558" s="77"/>
    </row>
    <row r="559" spans="5:59" s="72" customFormat="1" ht="12.75" customHeight="1" x14ac:dyDescent="0.15">
      <c r="E559" s="73"/>
      <c r="F559" s="73"/>
      <c r="G559" s="73"/>
      <c r="H559" s="73"/>
      <c r="I559" s="73"/>
      <c r="J559" s="73"/>
      <c r="K559" s="73"/>
      <c r="L559" s="73"/>
      <c r="M559" s="73"/>
      <c r="N559" s="73"/>
      <c r="P559" s="73"/>
      <c r="Q559" s="74"/>
      <c r="R559" s="161"/>
      <c r="S559" s="75"/>
      <c r="T559" s="76"/>
      <c r="AZ559" s="77"/>
      <c r="BA559" s="77"/>
      <c r="BB559" s="77"/>
      <c r="BC559" s="77"/>
      <c r="BD559" s="77"/>
      <c r="BE559" s="77"/>
      <c r="BF559" s="77"/>
      <c r="BG559" s="77"/>
    </row>
    <row r="560" spans="5:59" s="72" customFormat="1" ht="12.75" customHeight="1" x14ac:dyDescent="0.15">
      <c r="E560" s="73"/>
      <c r="F560" s="73"/>
      <c r="G560" s="73"/>
      <c r="H560" s="73"/>
      <c r="I560" s="73"/>
      <c r="J560" s="73"/>
      <c r="K560" s="73"/>
      <c r="L560" s="73"/>
      <c r="M560" s="73"/>
      <c r="N560" s="73"/>
      <c r="P560" s="73"/>
      <c r="Q560" s="74"/>
      <c r="R560" s="161"/>
      <c r="S560" s="75"/>
      <c r="T560" s="76"/>
      <c r="AZ560" s="77"/>
      <c r="BA560" s="77"/>
      <c r="BB560" s="77"/>
      <c r="BC560" s="77"/>
      <c r="BD560" s="77"/>
      <c r="BE560" s="77"/>
      <c r="BF560" s="77"/>
      <c r="BG560" s="77"/>
    </row>
    <row r="561" spans="5:59" s="72" customFormat="1" ht="12.75" customHeight="1" x14ac:dyDescent="0.15">
      <c r="E561" s="73"/>
      <c r="F561" s="73"/>
      <c r="G561" s="73"/>
      <c r="H561" s="73"/>
      <c r="I561" s="73"/>
      <c r="J561" s="73"/>
      <c r="K561" s="73"/>
      <c r="L561" s="73"/>
      <c r="M561" s="73"/>
      <c r="N561" s="73"/>
      <c r="P561" s="73"/>
      <c r="Q561" s="74"/>
      <c r="R561" s="161"/>
      <c r="S561" s="75"/>
      <c r="T561" s="76"/>
      <c r="AZ561" s="77"/>
      <c r="BA561" s="77"/>
      <c r="BB561" s="77"/>
      <c r="BC561" s="77"/>
      <c r="BD561" s="77"/>
      <c r="BE561" s="77"/>
      <c r="BF561" s="77"/>
      <c r="BG561" s="77"/>
    </row>
    <row r="562" spans="5:59" s="72" customFormat="1" ht="12.75" customHeight="1" x14ac:dyDescent="0.15">
      <c r="E562" s="73"/>
      <c r="F562" s="73"/>
      <c r="G562" s="73"/>
      <c r="H562" s="73"/>
      <c r="I562" s="73"/>
      <c r="J562" s="73"/>
      <c r="K562" s="73"/>
      <c r="L562" s="73"/>
      <c r="M562" s="73"/>
      <c r="N562" s="73"/>
      <c r="P562" s="73"/>
      <c r="Q562" s="74"/>
      <c r="R562" s="161"/>
      <c r="S562" s="75"/>
      <c r="T562" s="76"/>
      <c r="AZ562" s="77"/>
      <c r="BA562" s="77"/>
      <c r="BB562" s="77"/>
      <c r="BC562" s="77"/>
      <c r="BD562" s="77"/>
      <c r="BE562" s="77"/>
      <c r="BF562" s="77"/>
      <c r="BG562" s="77"/>
    </row>
    <row r="563" spans="5:59" s="72" customFormat="1" ht="12.75" customHeight="1" x14ac:dyDescent="0.15">
      <c r="E563" s="73"/>
      <c r="F563" s="73"/>
      <c r="G563" s="73"/>
      <c r="H563" s="73"/>
      <c r="I563" s="73"/>
      <c r="J563" s="73"/>
      <c r="K563" s="73"/>
      <c r="L563" s="73"/>
      <c r="M563" s="73"/>
      <c r="N563" s="73"/>
      <c r="P563" s="73"/>
      <c r="Q563" s="74"/>
      <c r="R563" s="161"/>
      <c r="S563" s="75"/>
      <c r="T563" s="76"/>
      <c r="AZ563" s="77"/>
      <c r="BA563" s="77"/>
      <c r="BB563" s="77"/>
      <c r="BC563" s="77"/>
      <c r="BD563" s="77"/>
      <c r="BE563" s="77"/>
      <c r="BF563" s="77"/>
      <c r="BG563" s="77"/>
    </row>
    <row r="564" spans="5:59" s="72" customFormat="1" ht="12.75" customHeight="1" x14ac:dyDescent="0.15">
      <c r="E564" s="73"/>
      <c r="F564" s="73"/>
      <c r="G564" s="73"/>
      <c r="H564" s="73"/>
      <c r="I564" s="73"/>
      <c r="J564" s="73"/>
      <c r="K564" s="73"/>
      <c r="L564" s="73"/>
      <c r="M564" s="73"/>
      <c r="N564" s="73"/>
      <c r="P564" s="73"/>
      <c r="Q564" s="74"/>
      <c r="R564" s="161"/>
      <c r="S564" s="75"/>
      <c r="T564" s="76"/>
      <c r="AZ564" s="77"/>
      <c r="BA564" s="77"/>
      <c r="BB564" s="77"/>
      <c r="BC564" s="77"/>
      <c r="BD564" s="77"/>
      <c r="BE564" s="77"/>
      <c r="BF564" s="77"/>
      <c r="BG564" s="77"/>
    </row>
    <row r="565" spans="5:59" s="72" customFormat="1" ht="12.75" customHeight="1" x14ac:dyDescent="0.15">
      <c r="E565" s="73"/>
      <c r="F565" s="73"/>
      <c r="G565" s="73"/>
      <c r="H565" s="73"/>
      <c r="I565" s="73"/>
      <c r="J565" s="73"/>
      <c r="K565" s="73"/>
      <c r="L565" s="73"/>
      <c r="M565" s="73"/>
      <c r="N565" s="73"/>
      <c r="P565" s="73"/>
      <c r="Q565" s="74"/>
      <c r="R565" s="161"/>
      <c r="S565" s="75"/>
      <c r="T565" s="76"/>
      <c r="AZ565" s="77"/>
      <c r="BA565" s="77"/>
      <c r="BB565" s="77"/>
      <c r="BC565" s="77"/>
      <c r="BD565" s="77"/>
      <c r="BE565" s="77"/>
      <c r="BF565" s="77"/>
      <c r="BG565" s="77"/>
    </row>
    <row r="566" spans="5:59" s="72" customFormat="1" ht="12.75" customHeight="1" x14ac:dyDescent="0.15">
      <c r="E566" s="73"/>
      <c r="F566" s="73"/>
      <c r="G566" s="73"/>
      <c r="H566" s="73"/>
      <c r="I566" s="73"/>
      <c r="J566" s="73"/>
      <c r="K566" s="73"/>
      <c r="L566" s="73"/>
      <c r="M566" s="73"/>
      <c r="N566" s="73"/>
      <c r="P566" s="73"/>
      <c r="Q566" s="74"/>
      <c r="R566" s="161"/>
      <c r="S566" s="75"/>
      <c r="T566" s="76"/>
      <c r="AZ566" s="77"/>
      <c r="BA566" s="77"/>
      <c r="BB566" s="77"/>
      <c r="BC566" s="77"/>
      <c r="BD566" s="77"/>
      <c r="BE566" s="77"/>
      <c r="BF566" s="77"/>
      <c r="BG566" s="77"/>
    </row>
    <row r="567" spans="5:59" s="72" customFormat="1" ht="12.75" customHeight="1" x14ac:dyDescent="0.15">
      <c r="E567" s="73"/>
      <c r="F567" s="73"/>
      <c r="G567" s="73"/>
      <c r="H567" s="73"/>
      <c r="I567" s="73"/>
      <c r="J567" s="73"/>
      <c r="K567" s="73"/>
      <c r="L567" s="73"/>
      <c r="M567" s="73"/>
      <c r="N567" s="73"/>
      <c r="P567" s="73"/>
      <c r="Q567" s="74"/>
      <c r="R567" s="161"/>
      <c r="S567" s="75"/>
      <c r="T567" s="76"/>
      <c r="AZ567" s="77"/>
      <c r="BA567" s="77"/>
      <c r="BB567" s="77"/>
      <c r="BC567" s="77"/>
      <c r="BD567" s="77"/>
      <c r="BE567" s="77"/>
      <c r="BF567" s="77"/>
      <c r="BG567" s="77"/>
    </row>
    <row r="568" spans="5:59" s="72" customFormat="1" ht="12.75" customHeight="1" x14ac:dyDescent="0.15">
      <c r="E568" s="73"/>
      <c r="F568" s="73"/>
      <c r="G568" s="73"/>
      <c r="H568" s="73"/>
      <c r="I568" s="73"/>
      <c r="J568" s="73"/>
      <c r="K568" s="73"/>
      <c r="L568" s="73"/>
      <c r="M568" s="73"/>
      <c r="N568" s="73"/>
      <c r="P568" s="73"/>
      <c r="Q568" s="74"/>
      <c r="R568" s="161"/>
      <c r="S568" s="75"/>
      <c r="T568" s="76"/>
      <c r="AZ568" s="77"/>
      <c r="BA568" s="77"/>
      <c r="BB568" s="77"/>
      <c r="BC568" s="77"/>
      <c r="BD568" s="77"/>
      <c r="BE568" s="77"/>
      <c r="BF568" s="77"/>
      <c r="BG568" s="77"/>
    </row>
    <row r="569" spans="5:59" s="72" customFormat="1" ht="12.75" customHeight="1" x14ac:dyDescent="0.15">
      <c r="E569" s="73"/>
      <c r="F569" s="73"/>
      <c r="G569" s="73"/>
      <c r="H569" s="73"/>
      <c r="I569" s="73"/>
      <c r="J569" s="73"/>
      <c r="K569" s="73"/>
      <c r="L569" s="73"/>
      <c r="M569" s="73"/>
      <c r="N569" s="73"/>
      <c r="P569" s="73"/>
      <c r="Q569" s="74"/>
      <c r="R569" s="161"/>
      <c r="S569" s="75"/>
      <c r="T569" s="76"/>
      <c r="AZ569" s="77"/>
      <c r="BA569" s="77"/>
      <c r="BB569" s="77"/>
      <c r="BC569" s="77"/>
      <c r="BD569" s="77"/>
      <c r="BE569" s="77"/>
      <c r="BF569" s="77"/>
      <c r="BG569" s="77"/>
    </row>
    <row r="570" spans="5:59" s="72" customFormat="1" ht="12.75" customHeight="1" x14ac:dyDescent="0.15">
      <c r="E570" s="73"/>
      <c r="F570" s="73"/>
      <c r="G570" s="73"/>
      <c r="H570" s="73"/>
      <c r="I570" s="73"/>
      <c r="J570" s="73"/>
      <c r="K570" s="73"/>
      <c r="L570" s="73"/>
      <c r="M570" s="73"/>
      <c r="N570" s="73"/>
      <c r="P570" s="73"/>
      <c r="Q570" s="74"/>
      <c r="R570" s="161"/>
      <c r="S570" s="75"/>
      <c r="T570" s="76"/>
      <c r="AZ570" s="77"/>
      <c r="BA570" s="77"/>
      <c r="BB570" s="77"/>
      <c r="BC570" s="77"/>
      <c r="BD570" s="77"/>
      <c r="BE570" s="77"/>
      <c r="BF570" s="77"/>
      <c r="BG570" s="77"/>
    </row>
    <row r="571" spans="5:59" s="72" customFormat="1" ht="12.75" customHeight="1" x14ac:dyDescent="0.15">
      <c r="E571" s="73"/>
      <c r="F571" s="73"/>
      <c r="G571" s="73"/>
      <c r="H571" s="73"/>
      <c r="I571" s="73"/>
      <c r="J571" s="73"/>
      <c r="K571" s="73"/>
      <c r="L571" s="73"/>
      <c r="M571" s="73"/>
      <c r="N571" s="73"/>
      <c r="P571" s="73"/>
      <c r="Q571" s="74"/>
      <c r="R571" s="161"/>
      <c r="S571" s="75"/>
      <c r="T571" s="76"/>
      <c r="AZ571" s="77"/>
      <c r="BA571" s="77"/>
      <c r="BB571" s="77"/>
      <c r="BC571" s="77"/>
      <c r="BD571" s="77"/>
      <c r="BE571" s="77"/>
      <c r="BF571" s="77"/>
      <c r="BG571" s="77"/>
    </row>
    <row r="572" spans="5:59" s="72" customFormat="1" ht="12.75" customHeight="1" x14ac:dyDescent="0.15">
      <c r="E572" s="73"/>
      <c r="F572" s="73"/>
      <c r="G572" s="73"/>
      <c r="H572" s="73"/>
      <c r="I572" s="73"/>
      <c r="J572" s="73"/>
      <c r="K572" s="73"/>
      <c r="L572" s="73"/>
      <c r="M572" s="73"/>
      <c r="N572" s="73"/>
      <c r="P572" s="73"/>
      <c r="Q572" s="74"/>
      <c r="R572" s="161"/>
      <c r="S572" s="75"/>
      <c r="T572" s="76"/>
      <c r="AZ572" s="77"/>
      <c r="BA572" s="77"/>
      <c r="BB572" s="77"/>
      <c r="BC572" s="77"/>
      <c r="BD572" s="77"/>
      <c r="BE572" s="77"/>
      <c r="BF572" s="77"/>
      <c r="BG572" s="77"/>
    </row>
    <row r="573" spans="5:59" s="72" customFormat="1" ht="12.75" customHeight="1" x14ac:dyDescent="0.15">
      <c r="E573" s="73"/>
      <c r="F573" s="73"/>
      <c r="G573" s="73"/>
      <c r="H573" s="73"/>
      <c r="I573" s="73"/>
      <c r="J573" s="73"/>
      <c r="K573" s="73"/>
      <c r="L573" s="73"/>
      <c r="M573" s="73"/>
      <c r="N573" s="73"/>
      <c r="P573" s="73"/>
      <c r="Q573" s="74"/>
      <c r="R573" s="161"/>
      <c r="S573" s="75"/>
      <c r="T573" s="76"/>
      <c r="AZ573" s="77"/>
      <c r="BA573" s="77"/>
      <c r="BB573" s="77"/>
      <c r="BC573" s="77"/>
      <c r="BD573" s="77"/>
      <c r="BE573" s="77"/>
      <c r="BF573" s="77"/>
      <c r="BG573" s="77"/>
    </row>
    <row r="574" spans="5:59" s="72" customFormat="1" ht="12.75" customHeight="1" x14ac:dyDescent="0.15">
      <c r="E574" s="73"/>
      <c r="F574" s="73"/>
      <c r="G574" s="73"/>
      <c r="H574" s="73"/>
      <c r="I574" s="73"/>
      <c r="J574" s="73"/>
      <c r="K574" s="73"/>
      <c r="L574" s="73"/>
      <c r="M574" s="73"/>
      <c r="N574" s="73"/>
      <c r="P574" s="73"/>
      <c r="Q574" s="74"/>
      <c r="R574" s="161"/>
      <c r="S574" s="75"/>
      <c r="T574" s="76"/>
      <c r="AZ574" s="77"/>
      <c r="BA574" s="77"/>
      <c r="BB574" s="77"/>
      <c r="BC574" s="77"/>
      <c r="BD574" s="77"/>
      <c r="BE574" s="77"/>
      <c r="BF574" s="77"/>
      <c r="BG574" s="77"/>
    </row>
    <row r="575" spans="5:59" s="72" customFormat="1" ht="12.75" customHeight="1" x14ac:dyDescent="0.15">
      <c r="E575" s="73"/>
      <c r="F575" s="73"/>
      <c r="G575" s="73"/>
      <c r="H575" s="73"/>
      <c r="I575" s="73"/>
      <c r="J575" s="73"/>
      <c r="K575" s="73"/>
      <c r="L575" s="73"/>
      <c r="M575" s="73"/>
      <c r="N575" s="73"/>
      <c r="P575" s="73"/>
      <c r="Q575" s="74"/>
      <c r="R575" s="161"/>
      <c r="S575" s="75"/>
      <c r="T575" s="76"/>
      <c r="AZ575" s="77"/>
      <c r="BA575" s="77"/>
      <c r="BB575" s="77"/>
      <c r="BC575" s="77"/>
      <c r="BD575" s="77"/>
      <c r="BE575" s="77"/>
      <c r="BF575" s="77"/>
      <c r="BG575" s="77"/>
    </row>
    <row r="576" spans="5:59" s="72" customFormat="1" ht="12.75" customHeight="1" x14ac:dyDescent="0.15">
      <c r="E576" s="73"/>
      <c r="F576" s="73"/>
      <c r="G576" s="73"/>
      <c r="H576" s="73"/>
      <c r="I576" s="73"/>
      <c r="J576" s="73"/>
      <c r="K576" s="73"/>
      <c r="L576" s="73"/>
      <c r="M576" s="73"/>
      <c r="N576" s="73"/>
      <c r="P576" s="73"/>
      <c r="Q576" s="74"/>
      <c r="R576" s="161"/>
      <c r="S576" s="75"/>
      <c r="T576" s="76"/>
      <c r="AZ576" s="77"/>
      <c r="BA576" s="77"/>
      <c r="BB576" s="77"/>
      <c r="BC576" s="77"/>
      <c r="BD576" s="77"/>
      <c r="BE576" s="77"/>
      <c r="BF576" s="77"/>
      <c r="BG576" s="77"/>
    </row>
    <row r="577" spans="5:59" s="72" customFormat="1" ht="12.75" customHeight="1" x14ac:dyDescent="0.15">
      <c r="E577" s="73"/>
      <c r="F577" s="73"/>
      <c r="G577" s="73"/>
      <c r="H577" s="73"/>
      <c r="I577" s="73"/>
      <c r="J577" s="73"/>
      <c r="K577" s="73"/>
      <c r="L577" s="73"/>
      <c r="M577" s="73"/>
      <c r="N577" s="73"/>
      <c r="P577" s="73"/>
      <c r="Q577" s="74"/>
      <c r="R577" s="161"/>
      <c r="S577" s="75"/>
      <c r="T577" s="76"/>
      <c r="AZ577" s="77"/>
      <c r="BA577" s="77"/>
      <c r="BB577" s="77"/>
      <c r="BC577" s="77"/>
      <c r="BD577" s="77"/>
      <c r="BE577" s="77"/>
      <c r="BF577" s="77"/>
      <c r="BG577" s="77"/>
    </row>
    <row r="578" spans="5:59" s="72" customFormat="1" ht="12.75" customHeight="1" x14ac:dyDescent="0.15">
      <c r="E578" s="73"/>
      <c r="F578" s="73"/>
      <c r="G578" s="73"/>
      <c r="H578" s="73"/>
      <c r="I578" s="73"/>
      <c r="J578" s="73"/>
      <c r="K578" s="73"/>
      <c r="L578" s="73"/>
      <c r="M578" s="73"/>
      <c r="N578" s="73"/>
      <c r="P578" s="73"/>
      <c r="Q578" s="74"/>
      <c r="R578" s="161"/>
      <c r="S578" s="75"/>
      <c r="T578" s="76"/>
      <c r="AZ578" s="77"/>
      <c r="BA578" s="77"/>
      <c r="BB578" s="77"/>
      <c r="BC578" s="77"/>
      <c r="BD578" s="77"/>
      <c r="BE578" s="77"/>
      <c r="BF578" s="77"/>
      <c r="BG578" s="77"/>
    </row>
    <row r="579" spans="5:59" s="72" customFormat="1" ht="12.75" customHeight="1" x14ac:dyDescent="0.15">
      <c r="E579" s="73"/>
      <c r="F579" s="73"/>
      <c r="G579" s="73"/>
      <c r="H579" s="73"/>
      <c r="I579" s="73"/>
      <c r="J579" s="73"/>
      <c r="K579" s="73"/>
      <c r="L579" s="73"/>
      <c r="M579" s="73"/>
      <c r="N579" s="73"/>
      <c r="P579" s="73"/>
      <c r="Q579" s="74"/>
      <c r="R579" s="161"/>
      <c r="S579" s="75"/>
      <c r="T579" s="76"/>
      <c r="AZ579" s="77"/>
      <c r="BA579" s="77"/>
      <c r="BB579" s="77"/>
      <c r="BC579" s="77"/>
      <c r="BD579" s="77"/>
      <c r="BE579" s="77"/>
      <c r="BF579" s="77"/>
      <c r="BG579" s="77"/>
    </row>
    <row r="580" spans="5:59" s="72" customFormat="1" ht="12.75" customHeight="1" x14ac:dyDescent="0.15">
      <c r="E580" s="73"/>
      <c r="F580" s="73"/>
      <c r="G580" s="73"/>
      <c r="H580" s="73"/>
      <c r="I580" s="73"/>
      <c r="J580" s="73"/>
      <c r="K580" s="73"/>
      <c r="L580" s="73"/>
      <c r="M580" s="73"/>
      <c r="N580" s="73"/>
      <c r="P580" s="73"/>
      <c r="Q580" s="74"/>
      <c r="R580" s="161"/>
      <c r="S580" s="75"/>
      <c r="T580" s="76"/>
      <c r="AZ580" s="77"/>
      <c r="BA580" s="77"/>
      <c r="BB580" s="77"/>
      <c r="BC580" s="77"/>
      <c r="BD580" s="77"/>
      <c r="BE580" s="77"/>
      <c r="BF580" s="77"/>
      <c r="BG580" s="77"/>
    </row>
    <row r="581" spans="5:59" s="72" customFormat="1" ht="12.75" customHeight="1" x14ac:dyDescent="0.15">
      <c r="E581" s="73"/>
      <c r="F581" s="73"/>
      <c r="G581" s="73"/>
      <c r="H581" s="73"/>
      <c r="I581" s="73"/>
      <c r="J581" s="73"/>
      <c r="K581" s="73"/>
      <c r="L581" s="73"/>
      <c r="M581" s="73"/>
      <c r="N581" s="73"/>
      <c r="P581" s="73"/>
      <c r="Q581" s="74"/>
      <c r="R581" s="161"/>
      <c r="S581" s="75"/>
      <c r="T581" s="76"/>
      <c r="AZ581" s="77"/>
      <c r="BA581" s="77"/>
      <c r="BB581" s="77"/>
      <c r="BC581" s="77"/>
      <c r="BD581" s="77"/>
      <c r="BE581" s="77"/>
      <c r="BF581" s="77"/>
      <c r="BG581" s="77"/>
    </row>
    <row r="582" spans="5:59" s="72" customFormat="1" ht="12.75" customHeight="1" x14ac:dyDescent="0.15">
      <c r="E582" s="73"/>
      <c r="F582" s="73"/>
      <c r="G582" s="73"/>
      <c r="H582" s="73"/>
      <c r="I582" s="73"/>
      <c r="J582" s="73"/>
      <c r="K582" s="73"/>
      <c r="L582" s="73"/>
      <c r="M582" s="73"/>
      <c r="N582" s="73"/>
      <c r="P582" s="73"/>
      <c r="Q582" s="74"/>
      <c r="R582" s="161"/>
      <c r="S582" s="75"/>
      <c r="T582" s="76"/>
      <c r="AZ582" s="77"/>
      <c r="BA582" s="77"/>
      <c r="BB582" s="77"/>
      <c r="BC582" s="77"/>
      <c r="BD582" s="77"/>
      <c r="BE582" s="77"/>
      <c r="BF582" s="77"/>
      <c r="BG582" s="77"/>
    </row>
    <row r="583" spans="5:59" s="72" customFormat="1" ht="12.75" customHeight="1" x14ac:dyDescent="0.15">
      <c r="E583" s="73"/>
      <c r="F583" s="73"/>
      <c r="G583" s="73"/>
      <c r="H583" s="73"/>
      <c r="I583" s="73"/>
      <c r="J583" s="73"/>
      <c r="K583" s="73"/>
      <c r="L583" s="73"/>
      <c r="M583" s="73"/>
      <c r="N583" s="73"/>
      <c r="P583" s="73"/>
      <c r="Q583" s="74"/>
      <c r="R583" s="161"/>
      <c r="S583" s="75"/>
      <c r="T583" s="76"/>
      <c r="AZ583" s="77"/>
      <c r="BA583" s="77"/>
      <c r="BB583" s="77"/>
      <c r="BC583" s="77"/>
      <c r="BD583" s="77"/>
      <c r="BE583" s="77"/>
      <c r="BF583" s="77"/>
      <c r="BG583" s="77"/>
    </row>
    <row r="584" spans="5:59" s="72" customFormat="1" ht="12.75" customHeight="1" x14ac:dyDescent="0.15">
      <c r="E584" s="73"/>
      <c r="F584" s="73"/>
      <c r="G584" s="73"/>
      <c r="H584" s="73"/>
      <c r="I584" s="73"/>
      <c r="J584" s="73"/>
      <c r="K584" s="73"/>
      <c r="L584" s="73"/>
      <c r="M584" s="73"/>
      <c r="N584" s="73"/>
      <c r="P584" s="73"/>
      <c r="Q584" s="74"/>
      <c r="R584" s="161"/>
      <c r="S584" s="75"/>
      <c r="T584" s="76"/>
      <c r="AZ584" s="77"/>
      <c r="BA584" s="77"/>
      <c r="BB584" s="77"/>
      <c r="BC584" s="77"/>
      <c r="BD584" s="77"/>
      <c r="BE584" s="77"/>
      <c r="BF584" s="77"/>
      <c r="BG584" s="77"/>
    </row>
    <row r="585" spans="5:59" s="72" customFormat="1" ht="12.75" customHeight="1" x14ac:dyDescent="0.15">
      <c r="E585" s="73"/>
      <c r="F585" s="73"/>
      <c r="G585" s="73"/>
      <c r="H585" s="73"/>
      <c r="I585" s="73"/>
      <c r="J585" s="73"/>
      <c r="K585" s="73"/>
      <c r="L585" s="73"/>
      <c r="M585" s="73"/>
      <c r="N585" s="73"/>
      <c r="P585" s="73"/>
      <c r="Q585" s="74"/>
      <c r="R585" s="161"/>
      <c r="S585" s="75"/>
      <c r="T585" s="76"/>
      <c r="AZ585" s="77"/>
      <c r="BA585" s="77"/>
      <c r="BB585" s="77"/>
      <c r="BC585" s="77"/>
      <c r="BD585" s="77"/>
      <c r="BE585" s="77"/>
      <c r="BF585" s="77"/>
      <c r="BG585" s="77"/>
    </row>
    <row r="586" spans="5:59" s="72" customFormat="1" ht="12.75" customHeight="1" x14ac:dyDescent="0.15">
      <c r="E586" s="73"/>
      <c r="F586" s="73"/>
      <c r="G586" s="73"/>
      <c r="H586" s="73"/>
      <c r="I586" s="73"/>
      <c r="J586" s="73"/>
      <c r="K586" s="73"/>
      <c r="L586" s="73"/>
      <c r="M586" s="73"/>
      <c r="N586" s="73"/>
      <c r="P586" s="73"/>
      <c r="Q586" s="74"/>
      <c r="R586" s="161"/>
      <c r="S586" s="75"/>
      <c r="T586" s="76"/>
      <c r="AZ586" s="77"/>
      <c r="BA586" s="77"/>
      <c r="BB586" s="77"/>
      <c r="BC586" s="77"/>
      <c r="BD586" s="77"/>
      <c r="BE586" s="77"/>
      <c r="BF586" s="77"/>
      <c r="BG586" s="77"/>
    </row>
    <row r="587" spans="5:59" s="72" customFormat="1" ht="12.75" customHeight="1" x14ac:dyDescent="0.15">
      <c r="E587" s="73"/>
      <c r="F587" s="73"/>
      <c r="G587" s="73"/>
      <c r="H587" s="73"/>
      <c r="I587" s="73"/>
      <c r="J587" s="73"/>
      <c r="K587" s="73"/>
      <c r="L587" s="73"/>
      <c r="M587" s="73"/>
      <c r="N587" s="73"/>
      <c r="P587" s="73"/>
      <c r="Q587" s="74"/>
      <c r="R587" s="161"/>
      <c r="S587" s="75"/>
      <c r="T587" s="76"/>
      <c r="AZ587" s="77"/>
      <c r="BA587" s="77"/>
      <c r="BB587" s="77"/>
      <c r="BC587" s="77"/>
      <c r="BD587" s="77"/>
      <c r="BE587" s="77"/>
      <c r="BF587" s="77"/>
      <c r="BG587" s="77"/>
    </row>
    <row r="588" spans="5:59" s="72" customFormat="1" ht="12.75" customHeight="1" x14ac:dyDescent="0.15">
      <c r="E588" s="73"/>
      <c r="F588" s="73"/>
      <c r="G588" s="73"/>
      <c r="H588" s="73"/>
      <c r="I588" s="73"/>
      <c r="J588" s="73"/>
      <c r="K588" s="73"/>
      <c r="L588" s="73"/>
      <c r="M588" s="73"/>
      <c r="N588" s="73"/>
      <c r="P588" s="73"/>
      <c r="Q588" s="74"/>
      <c r="R588" s="161"/>
      <c r="S588" s="75"/>
      <c r="T588" s="76"/>
      <c r="AZ588" s="77"/>
      <c r="BA588" s="77"/>
      <c r="BB588" s="77"/>
      <c r="BC588" s="77"/>
      <c r="BD588" s="77"/>
      <c r="BE588" s="77"/>
      <c r="BF588" s="77"/>
      <c r="BG588" s="77"/>
    </row>
    <row r="589" spans="5:59" s="72" customFormat="1" ht="12.75" customHeight="1" x14ac:dyDescent="0.15">
      <c r="E589" s="73"/>
      <c r="F589" s="73"/>
      <c r="G589" s="73"/>
      <c r="H589" s="73"/>
      <c r="I589" s="73"/>
      <c r="J589" s="73"/>
      <c r="K589" s="73"/>
      <c r="L589" s="73"/>
      <c r="M589" s="73"/>
      <c r="N589" s="73"/>
      <c r="P589" s="73"/>
      <c r="Q589" s="74"/>
      <c r="R589" s="161"/>
      <c r="S589" s="75"/>
      <c r="T589" s="76"/>
      <c r="AZ589" s="77"/>
      <c r="BA589" s="77"/>
      <c r="BB589" s="77"/>
      <c r="BC589" s="77"/>
      <c r="BD589" s="77"/>
      <c r="BE589" s="77"/>
      <c r="BF589" s="77"/>
      <c r="BG589" s="77"/>
    </row>
    <row r="590" spans="5:59" s="72" customFormat="1" ht="12.75" customHeight="1" x14ac:dyDescent="0.15">
      <c r="E590" s="73"/>
      <c r="F590" s="73"/>
      <c r="G590" s="73"/>
      <c r="H590" s="73"/>
      <c r="I590" s="73"/>
      <c r="J590" s="73"/>
      <c r="K590" s="73"/>
      <c r="L590" s="73"/>
      <c r="M590" s="73"/>
      <c r="N590" s="73"/>
      <c r="P590" s="73"/>
      <c r="Q590" s="74"/>
      <c r="R590" s="161"/>
      <c r="S590" s="75"/>
      <c r="T590" s="76"/>
      <c r="AZ590" s="77"/>
      <c r="BA590" s="77"/>
      <c r="BB590" s="77"/>
      <c r="BC590" s="77"/>
      <c r="BD590" s="77"/>
      <c r="BE590" s="77"/>
      <c r="BF590" s="77"/>
      <c r="BG590" s="77"/>
    </row>
    <row r="591" spans="5:59" s="72" customFormat="1" ht="12.75" customHeight="1" x14ac:dyDescent="0.15">
      <c r="E591" s="73"/>
      <c r="F591" s="73"/>
      <c r="G591" s="73"/>
      <c r="H591" s="73"/>
      <c r="I591" s="73"/>
      <c r="J591" s="73"/>
      <c r="K591" s="73"/>
      <c r="L591" s="73"/>
      <c r="M591" s="73"/>
      <c r="N591" s="73"/>
      <c r="P591" s="73"/>
      <c r="Q591" s="74"/>
      <c r="R591" s="161"/>
      <c r="S591" s="75"/>
      <c r="T591" s="76"/>
      <c r="AZ591" s="77"/>
      <c r="BA591" s="77"/>
      <c r="BB591" s="77"/>
      <c r="BC591" s="77"/>
      <c r="BD591" s="77"/>
      <c r="BE591" s="77"/>
      <c r="BF591" s="77"/>
      <c r="BG591" s="77"/>
    </row>
    <row r="592" spans="5:59" s="72" customFormat="1" ht="12.75" customHeight="1" x14ac:dyDescent="0.15">
      <c r="E592" s="73"/>
      <c r="F592" s="73"/>
      <c r="G592" s="73"/>
      <c r="H592" s="73"/>
      <c r="I592" s="73"/>
      <c r="J592" s="73"/>
      <c r="K592" s="73"/>
      <c r="L592" s="73"/>
      <c r="M592" s="73"/>
      <c r="N592" s="73"/>
      <c r="P592" s="73"/>
      <c r="Q592" s="74"/>
      <c r="R592" s="161"/>
      <c r="S592" s="75"/>
      <c r="T592" s="76"/>
      <c r="AZ592" s="77"/>
      <c r="BA592" s="77"/>
      <c r="BB592" s="77"/>
      <c r="BC592" s="77"/>
      <c r="BD592" s="77"/>
      <c r="BE592" s="77"/>
      <c r="BF592" s="77"/>
      <c r="BG592" s="77"/>
    </row>
    <row r="593" spans="5:59" s="72" customFormat="1" ht="12.75" customHeight="1" x14ac:dyDescent="0.15">
      <c r="E593" s="73"/>
      <c r="F593" s="73"/>
      <c r="G593" s="73"/>
      <c r="H593" s="73"/>
      <c r="I593" s="73"/>
      <c r="J593" s="73"/>
      <c r="K593" s="73"/>
      <c r="L593" s="73"/>
      <c r="M593" s="73"/>
      <c r="N593" s="73"/>
      <c r="P593" s="73"/>
      <c r="Q593" s="74"/>
      <c r="R593" s="161"/>
      <c r="S593" s="75"/>
      <c r="T593" s="76"/>
      <c r="AZ593" s="77"/>
      <c r="BA593" s="77"/>
      <c r="BB593" s="77"/>
      <c r="BC593" s="77"/>
      <c r="BD593" s="77"/>
      <c r="BE593" s="77"/>
      <c r="BF593" s="77"/>
      <c r="BG593" s="77"/>
    </row>
    <row r="594" spans="5:59" s="72" customFormat="1" ht="12.75" customHeight="1" x14ac:dyDescent="0.15">
      <c r="E594" s="73"/>
      <c r="F594" s="73"/>
      <c r="G594" s="73"/>
      <c r="H594" s="73"/>
      <c r="I594" s="73"/>
      <c r="J594" s="73"/>
      <c r="K594" s="73"/>
      <c r="L594" s="73"/>
      <c r="M594" s="73"/>
      <c r="N594" s="73"/>
      <c r="P594" s="73"/>
      <c r="Q594" s="74"/>
      <c r="R594" s="161"/>
      <c r="S594" s="75"/>
      <c r="T594" s="76"/>
      <c r="AZ594" s="77"/>
      <c r="BA594" s="77"/>
      <c r="BB594" s="77"/>
      <c r="BC594" s="77"/>
      <c r="BD594" s="77"/>
      <c r="BE594" s="77"/>
      <c r="BF594" s="77"/>
      <c r="BG594" s="77"/>
    </row>
    <row r="595" spans="5:59" s="72" customFormat="1" ht="12.75" customHeight="1" x14ac:dyDescent="0.15">
      <c r="E595" s="73"/>
      <c r="F595" s="73"/>
      <c r="G595" s="73"/>
      <c r="H595" s="73"/>
      <c r="I595" s="73"/>
      <c r="J595" s="73"/>
      <c r="K595" s="73"/>
      <c r="L595" s="73"/>
      <c r="M595" s="73"/>
      <c r="N595" s="73"/>
      <c r="P595" s="73"/>
      <c r="Q595" s="74"/>
      <c r="R595" s="161"/>
      <c r="S595" s="75"/>
      <c r="T595" s="76"/>
      <c r="AZ595" s="77"/>
      <c r="BA595" s="77"/>
      <c r="BB595" s="77"/>
      <c r="BC595" s="77"/>
      <c r="BD595" s="77"/>
      <c r="BE595" s="77"/>
      <c r="BF595" s="77"/>
      <c r="BG595" s="77"/>
    </row>
    <row r="596" spans="5:59" s="72" customFormat="1" ht="12.75" customHeight="1" x14ac:dyDescent="0.15">
      <c r="E596" s="73"/>
      <c r="F596" s="73"/>
      <c r="G596" s="73"/>
      <c r="H596" s="73"/>
      <c r="I596" s="73"/>
      <c r="J596" s="73"/>
      <c r="K596" s="73"/>
      <c r="L596" s="73"/>
      <c r="M596" s="73"/>
      <c r="N596" s="73"/>
      <c r="P596" s="73"/>
      <c r="Q596" s="74"/>
      <c r="R596" s="161"/>
      <c r="S596" s="75"/>
      <c r="T596" s="76"/>
      <c r="AZ596" s="77"/>
      <c r="BA596" s="77"/>
      <c r="BB596" s="77"/>
      <c r="BC596" s="77"/>
      <c r="BD596" s="77"/>
      <c r="BE596" s="77"/>
      <c r="BF596" s="77"/>
      <c r="BG596" s="77"/>
    </row>
    <row r="597" spans="5:59" s="72" customFormat="1" ht="12.75" customHeight="1" x14ac:dyDescent="0.15">
      <c r="E597" s="73"/>
      <c r="F597" s="73"/>
      <c r="G597" s="73"/>
      <c r="H597" s="73"/>
      <c r="I597" s="73"/>
      <c r="J597" s="73"/>
      <c r="K597" s="73"/>
      <c r="L597" s="73"/>
      <c r="M597" s="73"/>
      <c r="N597" s="73"/>
      <c r="P597" s="73"/>
      <c r="Q597" s="74"/>
      <c r="R597" s="161"/>
      <c r="S597" s="75"/>
      <c r="T597" s="76"/>
      <c r="AZ597" s="77"/>
      <c r="BA597" s="77"/>
      <c r="BB597" s="77"/>
      <c r="BC597" s="77"/>
      <c r="BD597" s="77"/>
      <c r="BE597" s="77"/>
      <c r="BF597" s="77"/>
      <c r="BG597" s="77"/>
    </row>
    <row r="598" spans="5:59" s="72" customFormat="1" ht="12.75" customHeight="1" x14ac:dyDescent="0.15">
      <c r="E598" s="73"/>
      <c r="F598" s="73"/>
      <c r="G598" s="73"/>
      <c r="H598" s="73"/>
      <c r="I598" s="73"/>
      <c r="J598" s="73"/>
      <c r="K598" s="73"/>
      <c r="L598" s="73"/>
      <c r="M598" s="73"/>
      <c r="N598" s="73"/>
      <c r="P598" s="73"/>
      <c r="Q598" s="74"/>
      <c r="R598" s="161"/>
      <c r="S598" s="75"/>
      <c r="T598" s="76"/>
      <c r="AZ598" s="77"/>
      <c r="BA598" s="77"/>
      <c r="BB598" s="77"/>
      <c r="BC598" s="77"/>
      <c r="BD598" s="77"/>
      <c r="BE598" s="77"/>
      <c r="BF598" s="77"/>
      <c r="BG598" s="77"/>
    </row>
    <row r="599" spans="5:59" s="72" customFormat="1" ht="12.75" customHeight="1" x14ac:dyDescent="0.15">
      <c r="E599" s="73"/>
      <c r="F599" s="73"/>
      <c r="G599" s="73"/>
      <c r="H599" s="73"/>
      <c r="I599" s="73"/>
      <c r="J599" s="73"/>
      <c r="K599" s="73"/>
      <c r="L599" s="73"/>
      <c r="M599" s="73"/>
      <c r="N599" s="73"/>
      <c r="P599" s="73"/>
      <c r="Q599" s="74"/>
      <c r="R599" s="161"/>
      <c r="S599" s="75"/>
      <c r="T599" s="76"/>
      <c r="AZ599" s="77"/>
      <c r="BA599" s="77"/>
      <c r="BB599" s="77"/>
      <c r="BC599" s="77"/>
      <c r="BD599" s="77"/>
      <c r="BE599" s="77"/>
      <c r="BF599" s="77"/>
      <c r="BG599" s="77"/>
    </row>
    <row r="600" spans="5:59" s="72" customFormat="1" ht="12.75" customHeight="1" x14ac:dyDescent="0.15">
      <c r="E600" s="73"/>
      <c r="F600" s="73"/>
      <c r="G600" s="73"/>
      <c r="H600" s="73"/>
      <c r="I600" s="73"/>
      <c r="J600" s="73"/>
      <c r="K600" s="73"/>
      <c r="L600" s="73"/>
      <c r="M600" s="73"/>
      <c r="N600" s="73"/>
      <c r="P600" s="73"/>
      <c r="Q600" s="74"/>
      <c r="R600" s="161"/>
      <c r="S600" s="75"/>
      <c r="T600" s="76"/>
      <c r="AZ600" s="77"/>
      <c r="BA600" s="77"/>
      <c r="BB600" s="77"/>
      <c r="BC600" s="77"/>
      <c r="BD600" s="77"/>
      <c r="BE600" s="77"/>
      <c r="BF600" s="77"/>
      <c r="BG600" s="77"/>
    </row>
    <row r="601" spans="5:59" s="72" customFormat="1" ht="12.75" customHeight="1" x14ac:dyDescent="0.15">
      <c r="E601" s="73"/>
      <c r="F601" s="73"/>
      <c r="G601" s="73"/>
      <c r="H601" s="73"/>
      <c r="I601" s="73"/>
      <c r="J601" s="73"/>
      <c r="K601" s="73"/>
      <c r="L601" s="73"/>
      <c r="M601" s="73"/>
      <c r="N601" s="73"/>
      <c r="P601" s="73"/>
      <c r="Q601" s="74"/>
      <c r="R601" s="161"/>
      <c r="S601" s="75"/>
      <c r="T601" s="76"/>
      <c r="AZ601" s="77"/>
      <c r="BA601" s="77"/>
      <c r="BB601" s="77"/>
      <c r="BC601" s="77"/>
      <c r="BD601" s="77"/>
      <c r="BE601" s="77"/>
      <c r="BF601" s="77"/>
      <c r="BG601" s="77"/>
    </row>
    <row r="602" spans="5:59" s="72" customFormat="1" ht="12.75" customHeight="1" x14ac:dyDescent="0.15">
      <c r="E602" s="73"/>
      <c r="F602" s="73"/>
      <c r="G602" s="73"/>
      <c r="H602" s="73"/>
      <c r="I602" s="73"/>
      <c r="J602" s="73"/>
      <c r="K602" s="73"/>
      <c r="L602" s="73"/>
      <c r="M602" s="73"/>
      <c r="N602" s="73"/>
      <c r="P602" s="73"/>
      <c r="Q602" s="74"/>
      <c r="R602" s="161"/>
      <c r="S602" s="75"/>
      <c r="T602" s="76"/>
      <c r="AZ602" s="77"/>
      <c r="BA602" s="77"/>
      <c r="BB602" s="77"/>
      <c r="BC602" s="77"/>
      <c r="BD602" s="77"/>
      <c r="BE602" s="77"/>
      <c r="BF602" s="77"/>
      <c r="BG602" s="77"/>
    </row>
    <row r="603" spans="5:59" s="72" customFormat="1" ht="12.75" customHeight="1" x14ac:dyDescent="0.15">
      <c r="E603" s="73"/>
      <c r="F603" s="73"/>
      <c r="G603" s="73"/>
      <c r="H603" s="73"/>
      <c r="I603" s="73"/>
      <c r="J603" s="73"/>
      <c r="K603" s="73"/>
      <c r="L603" s="73"/>
      <c r="M603" s="73"/>
      <c r="N603" s="73"/>
      <c r="P603" s="73"/>
      <c r="Q603" s="74"/>
      <c r="R603" s="161"/>
      <c r="S603" s="75"/>
      <c r="T603" s="76"/>
      <c r="AZ603" s="77"/>
      <c r="BA603" s="77"/>
      <c r="BB603" s="77"/>
      <c r="BC603" s="77"/>
      <c r="BD603" s="77"/>
      <c r="BE603" s="77"/>
      <c r="BF603" s="77"/>
      <c r="BG603" s="77"/>
    </row>
    <row r="604" spans="5:59" s="72" customFormat="1" ht="12.75" customHeight="1" x14ac:dyDescent="0.15">
      <c r="E604" s="73"/>
      <c r="F604" s="73"/>
      <c r="G604" s="73"/>
      <c r="H604" s="73"/>
      <c r="I604" s="73"/>
      <c r="J604" s="73"/>
      <c r="K604" s="73"/>
      <c r="L604" s="73"/>
      <c r="M604" s="73"/>
      <c r="N604" s="73"/>
      <c r="P604" s="73"/>
      <c r="Q604" s="74"/>
      <c r="R604" s="161"/>
      <c r="S604" s="75"/>
      <c r="T604" s="76"/>
      <c r="AZ604" s="77"/>
      <c r="BA604" s="77"/>
      <c r="BB604" s="77"/>
      <c r="BC604" s="77"/>
      <c r="BD604" s="77"/>
      <c r="BE604" s="77"/>
      <c r="BF604" s="77"/>
      <c r="BG604" s="77"/>
    </row>
    <row r="605" spans="5:59" s="72" customFormat="1" ht="12.75" customHeight="1" x14ac:dyDescent="0.15">
      <c r="E605" s="73"/>
      <c r="F605" s="73"/>
      <c r="G605" s="73"/>
      <c r="H605" s="73"/>
      <c r="I605" s="73"/>
      <c r="J605" s="73"/>
      <c r="K605" s="73"/>
      <c r="L605" s="73"/>
      <c r="M605" s="73"/>
      <c r="N605" s="73"/>
      <c r="P605" s="73"/>
      <c r="Q605" s="74"/>
      <c r="R605" s="161"/>
      <c r="S605" s="75"/>
      <c r="T605" s="76"/>
      <c r="AZ605" s="77"/>
      <c r="BA605" s="77"/>
      <c r="BB605" s="77"/>
      <c r="BC605" s="77"/>
      <c r="BD605" s="77"/>
      <c r="BE605" s="77"/>
      <c r="BF605" s="77"/>
      <c r="BG605" s="77"/>
    </row>
    <row r="606" spans="5:59" s="72" customFormat="1" ht="12.75" customHeight="1" x14ac:dyDescent="0.15">
      <c r="E606" s="73"/>
      <c r="F606" s="73"/>
      <c r="G606" s="73"/>
      <c r="H606" s="73"/>
      <c r="I606" s="73"/>
      <c r="J606" s="73"/>
      <c r="K606" s="73"/>
      <c r="L606" s="73"/>
      <c r="M606" s="73"/>
      <c r="N606" s="73"/>
      <c r="P606" s="73"/>
      <c r="Q606" s="74"/>
      <c r="R606" s="161"/>
      <c r="S606" s="75"/>
      <c r="T606" s="76"/>
      <c r="AZ606" s="77"/>
      <c r="BA606" s="77"/>
      <c r="BB606" s="77"/>
      <c r="BC606" s="77"/>
      <c r="BD606" s="77"/>
      <c r="BE606" s="77"/>
      <c r="BF606" s="77"/>
      <c r="BG606" s="77"/>
    </row>
    <row r="607" spans="5:59" s="72" customFormat="1" ht="12.75" customHeight="1" x14ac:dyDescent="0.15">
      <c r="E607" s="73"/>
      <c r="F607" s="73"/>
      <c r="G607" s="73"/>
      <c r="H607" s="73"/>
      <c r="I607" s="73"/>
      <c r="J607" s="73"/>
      <c r="K607" s="73"/>
      <c r="L607" s="73"/>
      <c r="M607" s="73"/>
      <c r="N607" s="73"/>
      <c r="P607" s="73"/>
      <c r="Q607" s="74"/>
      <c r="R607" s="161"/>
      <c r="S607" s="75"/>
      <c r="T607" s="76"/>
      <c r="AZ607" s="77"/>
      <c r="BA607" s="77"/>
      <c r="BB607" s="77"/>
      <c r="BC607" s="77"/>
      <c r="BD607" s="77"/>
      <c r="BE607" s="77"/>
      <c r="BF607" s="77"/>
      <c r="BG607" s="77"/>
    </row>
    <row r="608" spans="5:59" s="72" customFormat="1" ht="12.75" customHeight="1" x14ac:dyDescent="0.15">
      <c r="E608" s="73"/>
      <c r="F608" s="73"/>
      <c r="G608" s="73"/>
      <c r="H608" s="73"/>
      <c r="I608" s="73"/>
      <c r="J608" s="73"/>
      <c r="K608" s="73"/>
      <c r="L608" s="73"/>
      <c r="M608" s="73"/>
      <c r="N608" s="73"/>
      <c r="P608" s="73"/>
      <c r="Q608" s="74"/>
      <c r="R608" s="161"/>
      <c r="S608" s="75"/>
      <c r="T608" s="76"/>
      <c r="AZ608" s="77"/>
      <c r="BA608" s="77"/>
      <c r="BB608" s="77"/>
      <c r="BC608" s="77"/>
      <c r="BD608" s="77"/>
      <c r="BE608" s="77"/>
      <c r="BF608" s="77"/>
      <c r="BG608" s="77"/>
    </row>
    <row r="609" spans="5:59" s="72" customFormat="1" ht="12.75" customHeight="1" x14ac:dyDescent="0.15">
      <c r="E609" s="73"/>
      <c r="F609" s="73"/>
      <c r="G609" s="73"/>
      <c r="H609" s="73"/>
      <c r="I609" s="73"/>
      <c r="J609" s="73"/>
      <c r="K609" s="73"/>
      <c r="L609" s="73"/>
      <c r="M609" s="73"/>
      <c r="N609" s="73"/>
      <c r="P609" s="73"/>
      <c r="Q609" s="74"/>
      <c r="R609" s="161"/>
      <c r="S609" s="75"/>
      <c r="T609" s="76"/>
      <c r="AZ609" s="77"/>
      <c r="BA609" s="77"/>
      <c r="BB609" s="77"/>
      <c r="BC609" s="77"/>
      <c r="BD609" s="77"/>
      <c r="BE609" s="77"/>
      <c r="BF609" s="77"/>
      <c r="BG609" s="77"/>
    </row>
    <row r="610" spans="5:59" s="72" customFormat="1" ht="12.75" customHeight="1" x14ac:dyDescent="0.15">
      <c r="E610" s="73"/>
      <c r="F610" s="73"/>
      <c r="G610" s="73"/>
      <c r="H610" s="73"/>
      <c r="I610" s="73"/>
      <c r="J610" s="73"/>
      <c r="K610" s="73"/>
      <c r="L610" s="73"/>
      <c r="M610" s="73"/>
      <c r="N610" s="73"/>
      <c r="P610" s="73"/>
      <c r="Q610" s="74"/>
      <c r="R610" s="161"/>
      <c r="S610" s="75"/>
      <c r="T610" s="76"/>
      <c r="AZ610" s="77"/>
      <c r="BA610" s="77"/>
      <c r="BB610" s="77"/>
      <c r="BC610" s="77"/>
      <c r="BD610" s="77"/>
      <c r="BE610" s="77"/>
      <c r="BF610" s="77"/>
      <c r="BG610" s="77"/>
    </row>
    <row r="611" spans="5:59" s="72" customFormat="1" ht="12.75" customHeight="1" x14ac:dyDescent="0.15">
      <c r="E611" s="73"/>
      <c r="F611" s="73"/>
      <c r="G611" s="73"/>
      <c r="H611" s="73"/>
      <c r="I611" s="73"/>
      <c r="J611" s="73"/>
      <c r="K611" s="73"/>
      <c r="L611" s="73"/>
      <c r="M611" s="73"/>
      <c r="N611" s="73"/>
      <c r="P611" s="73"/>
      <c r="Q611" s="74"/>
      <c r="R611" s="161"/>
      <c r="S611" s="75"/>
      <c r="T611" s="76"/>
      <c r="AZ611" s="77"/>
      <c r="BA611" s="77"/>
      <c r="BB611" s="77"/>
      <c r="BC611" s="77"/>
      <c r="BD611" s="77"/>
      <c r="BE611" s="77"/>
      <c r="BF611" s="77"/>
      <c r="BG611" s="77"/>
    </row>
    <row r="612" spans="5:59" s="72" customFormat="1" ht="12.75" customHeight="1" x14ac:dyDescent="0.15">
      <c r="E612" s="73"/>
      <c r="F612" s="73"/>
      <c r="G612" s="73"/>
      <c r="H612" s="73"/>
      <c r="I612" s="73"/>
      <c r="J612" s="73"/>
      <c r="K612" s="73"/>
      <c r="L612" s="73"/>
      <c r="M612" s="73"/>
      <c r="N612" s="73"/>
      <c r="P612" s="73"/>
      <c r="Q612" s="74"/>
      <c r="R612" s="161"/>
      <c r="S612" s="75"/>
      <c r="T612" s="76"/>
      <c r="AZ612" s="77"/>
      <c r="BA612" s="77"/>
      <c r="BB612" s="77"/>
      <c r="BC612" s="77"/>
      <c r="BD612" s="77"/>
      <c r="BE612" s="77"/>
      <c r="BF612" s="77"/>
      <c r="BG612" s="77"/>
    </row>
    <row r="613" spans="5:59" s="72" customFormat="1" ht="12.75" customHeight="1" x14ac:dyDescent="0.15">
      <c r="E613" s="73"/>
      <c r="F613" s="73"/>
      <c r="G613" s="73"/>
      <c r="H613" s="73"/>
      <c r="I613" s="73"/>
      <c r="J613" s="73"/>
      <c r="K613" s="73"/>
      <c r="L613" s="73"/>
      <c r="M613" s="73"/>
      <c r="N613" s="73"/>
      <c r="P613" s="73"/>
      <c r="Q613" s="74"/>
      <c r="R613" s="161"/>
      <c r="S613" s="75"/>
      <c r="T613" s="76"/>
      <c r="AZ613" s="77"/>
      <c r="BA613" s="77"/>
      <c r="BB613" s="77"/>
      <c r="BC613" s="77"/>
      <c r="BD613" s="77"/>
      <c r="BE613" s="77"/>
      <c r="BF613" s="77"/>
      <c r="BG613" s="77"/>
    </row>
    <row r="614" spans="5:59" s="72" customFormat="1" ht="12.75" customHeight="1" x14ac:dyDescent="0.15">
      <c r="E614" s="73"/>
      <c r="F614" s="73"/>
      <c r="G614" s="73"/>
      <c r="H614" s="73"/>
      <c r="I614" s="73"/>
      <c r="J614" s="73"/>
      <c r="K614" s="73"/>
      <c r="L614" s="73"/>
      <c r="M614" s="73"/>
      <c r="N614" s="73"/>
      <c r="P614" s="73"/>
      <c r="Q614" s="74"/>
      <c r="R614" s="161"/>
      <c r="S614" s="75"/>
      <c r="T614" s="76"/>
      <c r="AZ614" s="77"/>
      <c r="BA614" s="77"/>
      <c r="BB614" s="77"/>
      <c r="BC614" s="77"/>
      <c r="BD614" s="77"/>
      <c r="BE614" s="77"/>
      <c r="BF614" s="77"/>
      <c r="BG614" s="77"/>
    </row>
    <row r="615" spans="5:59" s="72" customFormat="1" ht="12.75" customHeight="1" x14ac:dyDescent="0.15">
      <c r="E615" s="73"/>
      <c r="F615" s="73"/>
      <c r="G615" s="73"/>
      <c r="H615" s="73"/>
      <c r="I615" s="73"/>
      <c r="J615" s="73"/>
      <c r="K615" s="73"/>
      <c r="L615" s="73"/>
      <c r="M615" s="73"/>
      <c r="N615" s="73"/>
      <c r="P615" s="73"/>
      <c r="Q615" s="74"/>
      <c r="R615" s="161"/>
      <c r="S615" s="75"/>
      <c r="T615" s="76"/>
      <c r="AZ615" s="77"/>
      <c r="BA615" s="77"/>
      <c r="BB615" s="77"/>
      <c r="BC615" s="77"/>
      <c r="BD615" s="77"/>
      <c r="BE615" s="77"/>
      <c r="BF615" s="77"/>
      <c r="BG615" s="77"/>
    </row>
    <row r="616" spans="5:59" s="72" customFormat="1" ht="12.75" customHeight="1" x14ac:dyDescent="0.15">
      <c r="E616" s="73"/>
      <c r="F616" s="73"/>
      <c r="G616" s="73"/>
      <c r="H616" s="73"/>
      <c r="I616" s="73"/>
      <c r="J616" s="73"/>
      <c r="K616" s="73"/>
      <c r="L616" s="73"/>
      <c r="M616" s="73"/>
      <c r="N616" s="73"/>
      <c r="P616" s="73"/>
      <c r="Q616" s="74"/>
      <c r="R616" s="161"/>
      <c r="S616" s="75"/>
      <c r="T616" s="76"/>
      <c r="AZ616" s="77"/>
      <c r="BA616" s="77"/>
      <c r="BB616" s="77"/>
      <c r="BC616" s="77"/>
      <c r="BD616" s="77"/>
      <c r="BE616" s="77"/>
      <c r="BF616" s="77"/>
      <c r="BG616" s="77"/>
    </row>
    <row r="617" spans="5:59" s="72" customFormat="1" ht="12.75" customHeight="1" x14ac:dyDescent="0.15">
      <c r="E617" s="73"/>
      <c r="F617" s="73"/>
      <c r="G617" s="73"/>
      <c r="H617" s="73"/>
      <c r="I617" s="73"/>
      <c r="J617" s="73"/>
      <c r="K617" s="73"/>
      <c r="L617" s="73"/>
      <c r="M617" s="73"/>
      <c r="N617" s="73"/>
      <c r="P617" s="73"/>
      <c r="Q617" s="74"/>
      <c r="R617" s="161"/>
      <c r="S617" s="75"/>
      <c r="T617" s="76"/>
      <c r="AZ617" s="77"/>
      <c r="BA617" s="77"/>
      <c r="BB617" s="77"/>
      <c r="BC617" s="77"/>
      <c r="BD617" s="77"/>
      <c r="BE617" s="77"/>
      <c r="BF617" s="77"/>
      <c r="BG617" s="77"/>
    </row>
    <row r="618" spans="5:59" s="72" customFormat="1" ht="12.75" customHeight="1" x14ac:dyDescent="0.15">
      <c r="E618" s="73"/>
      <c r="F618" s="73"/>
      <c r="G618" s="73"/>
      <c r="H618" s="73"/>
      <c r="I618" s="73"/>
      <c r="J618" s="73"/>
      <c r="K618" s="73"/>
      <c r="L618" s="73"/>
      <c r="M618" s="73"/>
      <c r="N618" s="73"/>
      <c r="P618" s="73"/>
      <c r="Q618" s="74"/>
      <c r="R618" s="161"/>
      <c r="S618" s="75"/>
      <c r="T618" s="76"/>
      <c r="AZ618" s="77"/>
      <c r="BA618" s="77"/>
      <c r="BB618" s="77"/>
      <c r="BC618" s="77"/>
      <c r="BD618" s="77"/>
      <c r="BE618" s="77"/>
      <c r="BF618" s="77"/>
      <c r="BG618" s="77"/>
    </row>
    <row r="619" spans="5:59" s="72" customFormat="1" ht="12.75" customHeight="1" x14ac:dyDescent="0.15">
      <c r="E619" s="73"/>
      <c r="F619" s="73"/>
      <c r="G619" s="73"/>
      <c r="H619" s="73"/>
      <c r="I619" s="73"/>
      <c r="J619" s="73"/>
      <c r="K619" s="73"/>
      <c r="L619" s="73"/>
      <c r="M619" s="73"/>
      <c r="N619" s="73"/>
      <c r="P619" s="73"/>
      <c r="Q619" s="74"/>
      <c r="R619" s="161"/>
      <c r="S619" s="75"/>
      <c r="T619" s="76"/>
      <c r="AZ619" s="77"/>
      <c r="BA619" s="77"/>
      <c r="BB619" s="77"/>
      <c r="BC619" s="77"/>
      <c r="BD619" s="77"/>
      <c r="BE619" s="77"/>
      <c r="BF619" s="77"/>
      <c r="BG619" s="77"/>
    </row>
    <row r="620" spans="5:59" s="72" customFormat="1" ht="12.75" customHeight="1" x14ac:dyDescent="0.15">
      <c r="E620" s="73"/>
      <c r="F620" s="73"/>
      <c r="G620" s="73"/>
      <c r="H620" s="73"/>
      <c r="I620" s="73"/>
      <c r="J620" s="73"/>
      <c r="K620" s="73"/>
      <c r="L620" s="73"/>
      <c r="M620" s="73"/>
      <c r="N620" s="73"/>
      <c r="P620" s="73"/>
      <c r="Q620" s="74"/>
      <c r="R620" s="161"/>
      <c r="S620" s="75"/>
      <c r="T620" s="76"/>
      <c r="AZ620" s="77"/>
      <c r="BA620" s="77"/>
      <c r="BB620" s="77"/>
      <c r="BC620" s="77"/>
      <c r="BD620" s="77"/>
      <c r="BE620" s="77"/>
      <c r="BF620" s="77"/>
      <c r="BG620" s="77"/>
    </row>
    <row r="621" spans="5:59" s="72" customFormat="1" ht="12.75" customHeight="1" x14ac:dyDescent="0.15">
      <c r="E621" s="73"/>
      <c r="F621" s="73"/>
      <c r="G621" s="73"/>
      <c r="H621" s="73"/>
      <c r="I621" s="73"/>
      <c r="J621" s="73"/>
      <c r="K621" s="73"/>
      <c r="L621" s="73"/>
      <c r="M621" s="73"/>
      <c r="N621" s="73"/>
      <c r="P621" s="73"/>
      <c r="Q621" s="74"/>
      <c r="R621" s="161"/>
      <c r="S621" s="75"/>
      <c r="T621" s="76"/>
      <c r="AZ621" s="77"/>
      <c r="BA621" s="77"/>
      <c r="BB621" s="77"/>
      <c r="BC621" s="77"/>
      <c r="BD621" s="77"/>
      <c r="BE621" s="77"/>
      <c r="BF621" s="77"/>
      <c r="BG621" s="77"/>
    </row>
    <row r="622" spans="5:59" s="72" customFormat="1" ht="12.75" customHeight="1" x14ac:dyDescent="0.15">
      <c r="E622" s="73"/>
      <c r="F622" s="73"/>
      <c r="G622" s="73"/>
      <c r="H622" s="73"/>
      <c r="I622" s="73"/>
      <c r="J622" s="73"/>
      <c r="K622" s="73"/>
      <c r="L622" s="73"/>
      <c r="M622" s="73"/>
      <c r="N622" s="73"/>
      <c r="P622" s="73"/>
      <c r="Q622" s="74"/>
      <c r="R622" s="161"/>
      <c r="S622" s="75"/>
      <c r="T622" s="76"/>
      <c r="AZ622" s="77"/>
      <c r="BA622" s="77"/>
      <c r="BB622" s="77"/>
      <c r="BC622" s="77"/>
      <c r="BD622" s="77"/>
      <c r="BE622" s="77"/>
      <c r="BF622" s="77"/>
      <c r="BG622" s="77"/>
    </row>
    <row r="623" spans="5:59" s="72" customFormat="1" ht="12.75" customHeight="1" x14ac:dyDescent="0.15">
      <c r="E623" s="73"/>
      <c r="F623" s="73"/>
      <c r="G623" s="73"/>
      <c r="H623" s="73"/>
      <c r="I623" s="73"/>
      <c r="J623" s="73"/>
      <c r="K623" s="73"/>
      <c r="L623" s="73"/>
      <c r="M623" s="73"/>
      <c r="N623" s="73"/>
      <c r="P623" s="73"/>
      <c r="Q623" s="74"/>
      <c r="R623" s="161"/>
      <c r="S623" s="75"/>
      <c r="T623" s="76"/>
      <c r="AZ623" s="77"/>
      <c r="BA623" s="77"/>
      <c r="BB623" s="77"/>
      <c r="BC623" s="77"/>
      <c r="BD623" s="77"/>
      <c r="BE623" s="77"/>
      <c r="BF623" s="77"/>
      <c r="BG623" s="77"/>
    </row>
    <row r="624" spans="5:59" s="72" customFormat="1" ht="12.75" customHeight="1" x14ac:dyDescent="0.15">
      <c r="E624" s="73"/>
      <c r="F624" s="73"/>
      <c r="G624" s="73"/>
      <c r="H624" s="73"/>
      <c r="I624" s="73"/>
      <c r="J624" s="73"/>
      <c r="K624" s="73"/>
      <c r="L624" s="73"/>
      <c r="M624" s="73"/>
      <c r="N624" s="73"/>
      <c r="P624" s="73"/>
      <c r="Q624" s="74"/>
      <c r="R624" s="161"/>
      <c r="S624" s="75"/>
      <c r="T624" s="76"/>
      <c r="AZ624" s="77"/>
      <c r="BA624" s="77"/>
      <c r="BB624" s="77"/>
      <c r="BC624" s="77"/>
      <c r="BD624" s="77"/>
      <c r="BE624" s="77"/>
      <c r="BF624" s="77"/>
      <c r="BG624" s="77"/>
    </row>
    <row r="625" spans="5:59" s="72" customFormat="1" ht="12.75" customHeight="1" x14ac:dyDescent="0.15">
      <c r="E625" s="73"/>
      <c r="F625" s="73"/>
      <c r="G625" s="73"/>
      <c r="H625" s="73"/>
      <c r="I625" s="73"/>
      <c r="J625" s="73"/>
      <c r="K625" s="73"/>
      <c r="L625" s="73"/>
      <c r="M625" s="73"/>
      <c r="N625" s="73"/>
      <c r="P625" s="73"/>
      <c r="Q625" s="74"/>
      <c r="R625" s="161"/>
      <c r="S625" s="75"/>
      <c r="T625" s="76"/>
      <c r="AZ625" s="77"/>
      <c r="BA625" s="77"/>
      <c r="BB625" s="77"/>
      <c r="BC625" s="77"/>
      <c r="BD625" s="77"/>
      <c r="BE625" s="77"/>
      <c r="BF625" s="77"/>
      <c r="BG625" s="77"/>
    </row>
    <row r="626" spans="5:59" s="72" customFormat="1" ht="12.75" customHeight="1" x14ac:dyDescent="0.15">
      <c r="E626" s="73"/>
      <c r="F626" s="73"/>
      <c r="G626" s="73"/>
      <c r="H626" s="73"/>
      <c r="I626" s="73"/>
      <c r="J626" s="73"/>
      <c r="K626" s="73"/>
      <c r="L626" s="73"/>
      <c r="M626" s="73"/>
      <c r="N626" s="73"/>
      <c r="P626" s="73"/>
      <c r="Q626" s="74"/>
      <c r="R626" s="161"/>
      <c r="S626" s="75"/>
      <c r="T626" s="76"/>
      <c r="AZ626" s="77"/>
      <c r="BA626" s="77"/>
      <c r="BB626" s="77"/>
      <c r="BC626" s="77"/>
      <c r="BD626" s="77"/>
      <c r="BE626" s="77"/>
      <c r="BF626" s="77"/>
      <c r="BG626" s="77"/>
    </row>
    <row r="627" spans="5:59" s="72" customFormat="1" ht="12.75" customHeight="1" x14ac:dyDescent="0.15">
      <c r="E627" s="73"/>
      <c r="F627" s="73"/>
      <c r="G627" s="73"/>
      <c r="H627" s="73"/>
      <c r="I627" s="73"/>
      <c r="J627" s="73"/>
      <c r="K627" s="73"/>
      <c r="L627" s="73"/>
      <c r="M627" s="73"/>
      <c r="N627" s="73"/>
      <c r="P627" s="73"/>
      <c r="Q627" s="74"/>
      <c r="R627" s="161"/>
      <c r="S627" s="75"/>
      <c r="T627" s="76"/>
      <c r="AZ627" s="77"/>
      <c r="BA627" s="77"/>
      <c r="BB627" s="77"/>
      <c r="BC627" s="77"/>
      <c r="BD627" s="77"/>
      <c r="BE627" s="77"/>
      <c r="BF627" s="77"/>
      <c r="BG627" s="77"/>
    </row>
    <row r="628" spans="5:59" s="72" customFormat="1" ht="12.75" customHeight="1" x14ac:dyDescent="0.15">
      <c r="E628" s="73"/>
      <c r="F628" s="73"/>
      <c r="G628" s="73"/>
      <c r="H628" s="73"/>
      <c r="I628" s="73"/>
      <c r="J628" s="73"/>
      <c r="K628" s="73"/>
      <c r="L628" s="73"/>
      <c r="M628" s="73"/>
      <c r="N628" s="73"/>
      <c r="P628" s="73"/>
      <c r="Q628" s="74"/>
      <c r="R628" s="161"/>
      <c r="S628" s="75"/>
      <c r="T628" s="76"/>
      <c r="AZ628" s="77"/>
      <c r="BA628" s="77"/>
      <c r="BB628" s="77"/>
      <c r="BC628" s="77"/>
      <c r="BD628" s="77"/>
      <c r="BE628" s="77"/>
      <c r="BF628" s="77"/>
      <c r="BG628" s="77"/>
    </row>
    <row r="629" spans="5:59" s="72" customFormat="1" ht="12.75" customHeight="1" x14ac:dyDescent="0.15">
      <c r="E629" s="73"/>
      <c r="F629" s="73"/>
      <c r="G629" s="73"/>
      <c r="H629" s="73"/>
      <c r="I629" s="73"/>
      <c r="J629" s="73"/>
      <c r="K629" s="73"/>
      <c r="L629" s="73"/>
      <c r="M629" s="73"/>
      <c r="N629" s="73"/>
      <c r="P629" s="73"/>
      <c r="Q629" s="74"/>
      <c r="R629" s="161"/>
      <c r="S629" s="75"/>
      <c r="T629" s="76"/>
      <c r="AZ629" s="77"/>
      <c r="BA629" s="77"/>
      <c r="BB629" s="77"/>
      <c r="BC629" s="77"/>
      <c r="BD629" s="77"/>
      <c r="BE629" s="77"/>
      <c r="BF629" s="77"/>
      <c r="BG629" s="77"/>
    </row>
    <row r="630" spans="5:59" s="72" customFormat="1" ht="12.75" customHeight="1" x14ac:dyDescent="0.15">
      <c r="E630" s="73"/>
      <c r="F630" s="73"/>
      <c r="G630" s="73"/>
      <c r="H630" s="73"/>
      <c r="I630" s="73"/>
      <c r="J630" s="73"/>
      <c r="K630" s="73"/>
      <c r="L630" s="73"/>
      <c r="M630" s="73"/>
      <c r="N630" s="73"/>
      <c r="P630" s="73"/>
      <c r="Q630" s="74"/>
      <c r="R630" s="161"/>
      <c r="S630" s="75"/>
      <c r="T630" s="76"/>
      <c r="AZ630" s="77"/>
      <c r="BA630" s="77"/>
      <c r="BB630" s="77"/>
      <c r="BC630" s="77"/>
      <c r="BD630" s="77"/>
      <c r="BE630" s="77"/>
      <c r="BF630" s="77"/>
      <c r="BG630" s="77"/>
    </row>
    <row r="631" spans="5:59" s="72" customFormat="1" ht="12.75" customHeight="1" x14ac:dyDescent="0.15">
      <c r="E631" s="73"/>
      <c r="F631" s="73"/>
      <c r="G631" s="73"/>
      <c r="H631" s="73"/>
      <c r="I631" s="73"/>
      <c r="J631" s="73"/>
      <c r="K631" s="73"/>
      <c r="L631" s="73"/>
      <c r="M631" s="73"/>
      <c r="N631" s="73"/>
      <c r="P631" s="73"/>
      <c r="Q631" s="74"/>
      <c r="R631" s="161"/>
      <c r="S631" s="75"/>
      <c r="T631" s="76"/>
      <c r="AZ631" s="77"/>
      <c r="BA631" s="77"/>
      <c r="BB631" s="77"/>
      <c r="BC631" s="77"/>
      <c r="BD631" s="77"/>
      <c r="BE631" s="77"/>
      <c r="BF631" s="77"/>
      <c r="BG631" s="77"/>
    </row>
    <row r="632" spans="5:59" s="72" customFormat="1" ht="12.75" customHeight="1" x14ac:dyDescent="0.15">
      <c r="E632" s="73"/>
      <c r="F632" s="73"/>
      <c r="G632" s="73"/>
      <c r="H632" s="73"/>
      <c r="I632" s="73"/>
      <c r="J632" s="73"/>
      <c r="K632" s="73"/>
      <c r="L632" s="73"/>
      <c r="M632" s="73"/>
      <c r="N632" s="73"/>
      <c r="P632" s="73"/>
      <c r="Q632" s="74"/>
      <c r="R632" s="161"/>
      <c r="S632" s="75"/>
      <c r="T632" s="76"/>
      <c r="AZ632" s="77"/>
      <c r="BA632" s="77"/>
      <c r="BB632" s="77"/>
      <c r="BC632" s="77"/>
      <c r="BD632" s="77"/>
      <c r="BE632" s="77"/>
      <c r="BF632" s="77"/>
      <c r="BG632" s="77"/>
    </row>
    <row r="633" spans="5:59" s="72" customFormat="1" ht="12.75" customHeight="1" x14ac:dyDescent="0.15">
      <c r="E633" s="73"/>
      <c r="F633" s="73"/>
      <c r="G633" s="73"/>
      <c r="H633" s="73"/>
      <c r="I633" s="73"/>
      <c r="J633" s="73"/>
      <c r="K633" s="73"/>
      <c r="L633" s="73"/>
      <c r="M633" s="73"/>
      <c r="N633" s="73"/>
      <c r="P633" s="73"/>
      <c r="Q633" s="74"/>
      <c r="R633" s="161"/>
      <c r="S633" s="75"/>
      <c r="T633" s="76"/>
      <c r="AZ633" s="77"/>
      <c r="BA633" s="77"/>
      <c r="BB633" s="77"/>
      <c r="BC633" s="77"/>
      <c r="BD633" s="77"/>
      <c r="BE633" s="77"/>
      <c r="BF633" s="77"/>
      <c r="BG633" s="77"/>
    </row>
    <row r="634" spans="5:59" s="72" customFormat="1" ht="12.75" customHeight="1" x14ac:dyDescent="0.15">
      <c r="E634" s="73"/>
      <c r="F634" s="73"/>
      <c r="G634" s="73"/>
      <c r="H634" s="73"/>
      <c r="I634" s="73"/>
      <c r="J634" s="73"/>
      <c r="K634" s="73"/>
      <c r="L634" s="73"/>
      <c r="M634" s="73"/>
      <c r="N634" s="73"/>
      <c r="P634" s="73"/>
      <c r="Q634" s="74"/>
      <c r="R634" s="161"/>
      <c r="S634" s="75"/>
      <c r="T634" s="76"/>
      <c r="AZ634" s="77"/>
      <c r="BA634" s="77"/>
      <c r="BB634" s="77"/>
      <c r="BC634" s="77"/>
      <c r="BD634" s="77"/>
      <c r="BE634" s="77"/>
      <c r="BF634" s="77"/>
      <c r="BG634" s="77"/>
    </row>
    <row r="635" spans="5:59" s="72" customFormat="1" ht="12.75" customHeight="1" x14ac:dyDescent="0.15">
      <c r="E635" s="73"/>
      <c r="F635" s="73"/>
      <c r="G635" s="73"/>
      <c r="H635" s="73"/>
      <c r="I635" s="73"/>
      <c r="J635" s="73"/>
      <c r="K635" s="73"/>
      <c r="L635" s="73"/>
      <c r="M635" s="73"/>
      <c r="N635" s="73"/>
      <c r="P635" s="73"/>
      <c r="Q635" s="74"/>
      <c r="R635" s="161"/>
      <c r="S635" s="75"/>
      <c r="T635" s="76"/>
      <c r="AZ635" s="77"/>
      <c r="BA635" s="77"/>
      <c r="BB635" s="77"/>
      <c r="BC635" s="77"/>
      <c r="BD635" s="77"/>
      <c r="BE635" s="77"/>
      <c r="BF635" s="77"/>
      <c r="BG635" s="77"/>
    </row>
    <row r="636" spans="5:59" s="72" customFormat="1" ht="12.75" customHeight="1" x14ac:dyDescent="0.15">
      <c r="E636" s="73"/>
      <c r="F636" s="73"/>
      <c r="G636" s="73"/>
      <c r="H636" s="73"/>
      <c r="I636" s="73"/>
      <c r="J636" s="73"/>
      <c r="K636" s="73"/>
      <c r="L636" s="73"/>
      <c r="M636" s="73"/>
      <c r="N636" s="73"/>
      <c r="P636" s="73"/>
      <c r="Q636" s="74"/>
      <c r="R636" s="161"/>
      <c r="S636" s="75"/>
      <c r="T636" s="76"/>
      <c r="AZ636" s="77"/>
      <c r="BA636" s="77"/>
      <c r="BB636" s="77"/>
      <c r="BC636" s="77"/>
      <c r="BD636" s="77"/>
      <c r="BE636" s="77"/>
      <c r="BF636" s="77"/>
      <c r="BG636" s="77"/>
    </row>
    <row r="637" spans="5:59" s="72" customFormat="1" ht="12.75" customHeight="1" x14ac:dyDescent="0.15">
      <c r="E637" s="73"/>
      <c r="F637" s="73"/>
      <c r="G637" s="73"/>
      <c r="H637" s="73"/>
      <c r="I637" s="73"/>
      <c r="J637" s="73"/>
      <c r="K637" s="73"/>
      <c r="L637" s="73"/>
      <c r="M637" s="73"/>
      <c r="N637" s="73"/>
      <c r="P637" s="73"/>
      <c r="Q637" s="74"/>
      <c r="R637" s="161"/>
      <c r="S637" s="75"/>
      <c r="T637" s="76"/>
      <c r="AZ637" s="77"/>
      <c r="BA637" s="77"/>
      <c r="BB637" s="77"/>
      <c r="BC637" s="77"/>
      <c r="BD637" s="77"/>
      <c r="BE637" s="77"/>
      <c r="BF637" s="77"/>
      <c r="BG637" s="77"/>
    </row>
    <row r="638" spans="5:59" s="72" customFormat="1" ht="12.75" customHeight="1" x14ac:dyDescent="0.15">
      <c r="E638" s="73"/>
      <c r="F638" s="73"/>
      <c r="G638" s="73"/>
      <c r="H638" s="73"/>
      <c r="I638" s="73"/>
      <c r="J638" s="73"/>
      <c r="K638" s="73"/>
      <c r="L638" s="73"/>
      <c r="M638" s="73"/>
      <c r="N638" s="73"/>
      <c r="P638" s="73"/>
      <c r="Q638" s="74"/>
      <c r="R638" s="161"/>
      <c r="S638" s="75"/>
      <c r="T638" s="76"/>
      <c r="AZ638" s="77"/>
      <c r="BA638" s="77"/>
      <c r="BB638" s="77"/>
      <c r="BC638" s="77"/>
      <c r="BD638" s="77"/>
      <c r="BE638" s="77"/>
      <c r="BF638" s="77"/>
      <c r="BG638" s="77"/>
    </row>
    <row r="639" spans="5:59" s="72" customFormat="1" ht="12.75" customHeight="1" x14ac:dyDescent="0.15">
      <c r="E639" s="73"/>
      <c r="F639" s="73"/>
      <c r="G639" s="73"/>
      <c r="H639" s="73"/>
      <c r="I639" s="73"/>
      <c r="J639" s="73"/>
      <c r="K639" s="73"/>
      <c r="L639" s="73"/>
      <c r="M639" s="73"/>
      <c r="N639" s="73"/>
      <c r="P639" s="73"/>
      <c r="Q639" s="74"/>
      <c r="R639" s="161"/>
      <c r="S639" s="75"/>
      <c r="T639" s="76"/>
      <c r="AZ639" s="77"/>
      <c r="BA639" s="77"/>
      <c r="BB639" s="77"/>
      <c r="BC639" s="77"/>
      <c r="BD639" s="77"/>
      <c r="BE639" s="77"/>
      <c r="BF639" s="77"/>
      <c r="BG639" s="77"/>
    </row>
    <row r="640" spans="5:59" s="72" customFormat="1" ht="12.75" customHeight="1" x14ac:dyDescent="0.15">
      <c r="E640" s="73"/>
      <c r="F640" s="73"/>
      <c r="G640" s="73"/>
      <c r="H640" s="73"/>
      <c r="I640" s="73"/>
      <c r="J640" s="73"/>
      <c r="K640" s="73"/>
      <c r="L640" s="73"/>
      <c r="M640" s="73"/>
      <c r="N640" s="73"/>
      <c r="P640" s="73"/>
      <c r="Q640" s="74"/>
      <c r="R640" s="161"/>
      <c r="S640" s="75"/>
      <c r="T640" s="76"/>
      <c r="AZ640" s="77"/>
      <c r="BA640" s="77"/>
      <c r="BB640" s="77"/>
      <c r="BC640" s="77"/>
      <c r="BD640" s="77"/>
      <c r="BE640" s="77"/>
      <c r="BF640" s="77"/>
      <c r="BG640" s="77"/>
    </row>
    <row r="641" spans="5:59" s="72" customFormat="1" ht="12.75" customHeight="1" x14ac:dyDescent="0.15">
      <c r="E641" s="73"/>
      <c r="F641" s="73"/>
      <c r="G641" s="73"/>
      <c r="H641" s="73"/>
      <c r="I641" s="73"/>
      <c r="J641" s="73"/>
      <c r="K641" s="73"/>
      <c r="L641" s="73"/>
      <c r="M641" s="73"/>
      <c r="N641" s="73"/>
      <c r="P641" s="73"/>
      <c r="Q641" s="74"/>
      <c r="R641" s="161"/>
      <c r="S641" s="75"/>
      <c r="T641" s="76"/>
      <c r="AZ641" s="77"/>
      <c r="BA641" s="77"/>
      <c r="BB641" s="77"/>
      <c r="BC641" s="77"/>
      <c r="BD641" s="77"/>
      <c r="BE641" s="77"/>
      <c r="BF641" s="77"/>
      <c r="BG641" s="77"/>
    </row>
    <row r="642" spans="5:59" s="72" customFormat="1" ht="12.75" customHeight="1" x14ac:dyDescent="0.15">
      <c r="E642" s="73"/>
      <c r="F642" s="73"/>
      <c r="G642" s="73"/>
      <c r="H642" s="73"/>
      <c r="I642" s="73"/>
      <c r="J642" s="73"/>
      <c r="K642" s="73"/>
      <c r="L642" s="73"/>
      <c r="M642" s="73"/>
      <c r="N642" s="73"/>
      <c r="P642" s="73"/>
      <c r="Q642" s="74"/>
      <c r="R642" s="161"/>
      <c r="S642" s="75"/>
      <c r="T642" s="76"/>
      <c r="AZ642" s="77"/>
      <c r="BA642" s="77"/>
      <c r="BB642" s="77"/>
      <c r="BC642" s="77"/>
      <c r="BD642" s="77"/>
      <c r="BE642" s="77"/>
      <c r="BF642" s="77"/>
      <c r="BG642" s="77"/>
    </row>
    <row r="643" spans="5:59" s="72" customFormat="1" ht="12.75" customHeight="1" x14ac:dyDescent="0.15">
      <c r="E643" s="73"/>
      <c r="F643" s="73"/>
      <c r="G643" s="73"/>
      <c r="H643" s="73"/>
      <c r="I643" s="73"/>
      <c r="J643" s="73"/>
      <c r="K643" s="73"/>
      <c r="L643" s="73"/>
      <c r="M643" s="73"/>
      <c r="N643" s="73"/>
      <c r="P643" s="73"/>
      <c r="Q643" s="74"/>
      <c r="R643" s="161"/>
      <c r="S643" s="75"/>
      <c r="T643" s="76"/>
      <c r="AZ643" s="77"/>
      <c r="BA643" s="77"/>
      <c r="BB643" s="77"/>
      <c r="BC643" s="77"/>
      <c r="BD643" s="77"/>
      <c r="BE643" s="77"/>
      <c r="BF643" s="77"/>
      <c r="BG643" s="77"/>
    </row>
    <row r="644" spans="5:59" s="72" customFormat="1" ht="12.75" customHeight="1" x14ac:dyDescent="0.15">
      <c r="E644" s="73"/>
      <c r="F644" s="73"/>
      <c r="G644" s="73"/>
      <c r="H644" s="73"/>
      <c r="I644" s="73"/>
      <c r="J644" s="73"/>
      <c r="K644" s="73"/>
      <c r="L644" s="73"/>
      <c r="M644" s="73"/>
      <c r="N644" s="73"/>
      <c r="P644" s="73"/>
      <c r="Q644" s="74"/>
      <c r="R644" s="161"/>
      <c r="S644" s="75"/>
      <c r="T644" s="76"/>
      <c r="AZ644" s="77"/>
      <c r="BA644" s="77"/>
      <c r="BB644" s="77"/>
      <c r="BC644" s="77"/>
      <c r="BD644" s="77"/>
      <c r="BE644" s="77"/>
      <c r="BF644" s="77"/>
      <c r="BG644" s="77"/>
    </row>
    <row r="645" spans="5:59" s="72" customFormat="1" ht="12.75" customHeight="1" x14ac:dyDescent="0.15">
      <c r="E645" s="73"/>
      <c r="F645" s="73"/>
      <c r="G645" s="73"/>
      <c r="H645" s="73"/>
      <c r="I645" s="73"/>
      <c r="J645" s="73"/>
      <c r="K645" s="73"/>
      <c r="L645" s="73"/>
      <c r="M645" s="73"/>
      <c r="N645" s="73"/>
      <c r="P645" s="73"/>
      <c r="Q645" s="74"/>
      <c r="R645" s="161"/>
      <c r="S645" s="75"/>
      <c r="T645" s="76"/>
      <c r="AZ645" s="77"/>
      <c r="BA645" s="77"/>
      <c r="BB645" s="77"/>
      <c r="BC645" s="77"/>
      <c r="BD645" s="77"/>
      <c r="BE645" s="77"/>
      <c r="BF645" s="77"/>
      <c r="BG645" s="77"/>
    </row>
    <row r="646" spans="5:59" s="72" customFormat="1" ht="12.75" customHeight="1" x14ac:dyDescent="0.15">
      <c r="E646" s="73"/>
      <c r="F646" s="73"/>
      <c r="G646" s="73"/>
      <c r="H646" s="73"/>
      <c r="I646" s="73"/>
      <c r="J646" s="73"/>
      <c r="K646" s="73"/>
      <c r="L646" s="73"/>
      <c r="M646" s="73"/>
      <c r="N646" s="73"/>
      <c r="P646" s="73"/>
      <c r="Q646" s="74"/>
      <c r="R646" s="161"/>
      <c r="S646" s="75"/>
      <c r="T646" s="76"/>
      <c r="AZ646" s="77"/>
      <c r="BA646" s="77"/>
      <c r="BB646" s="77"/>
      <c r="BC646" s="77"/>
      <c r="BD646" s="77"/>
      <c r="BE646" s="77"/>
      <c r="BF646" s="77"/>
      <c r="BG646" s="77"/>
    </row>
    <row r="647" spans="5:59" s="72" customFormat="1" ht="12.75" customHeight="1" x14ac:dyDescent="0.15">
      <c r="E647" s="73"/>
      <c r="F647" s="73"/>
      <c r="G647" s="73"/>
      <c r="H647" s="73"/>
      <c r="I647" s="73"/>
      <c r="J647" s="73"/>
      <c r="K647" s="73"/>
      <c r="L647" s="73"/>
      <c r="M647" s="73"/>
      <c r="N647" s="73"/>
      <c r="P647" s="73"/>
      <c r="Q647" s="74"/>
      <c r="R647" s="161"/>
      <c r="S647" s="75"/>
      <c r="T647" s="76"/>
      <c r="AZ647" s="77"/>
      <c r="BA647" s="77"/>
      <c r="BB647" s="77"/>
      <c r="BC647" s="77"/>
      <c r="BD647" s="77"/>
      <c r="BE647" s="77"/>
      <c r="BF647" s="77"/>
      <c r="BG647" s="77"/>
    </row>
    <row r="648" spans="5:59" s="72" customFormat="1" ht="12.75" customHeight="1" x14ac:dyDescent="0.15">
      <c r="E648" s="73"/>
      <c r="F648" s="73"/>
      <c r="G648" s="73"/>
      <c r="H648" s="73"/>
      <c r="I648" s="73"/>
      <c r="J648" s="73"/>
      <c r="K648" s="73"/>
      <c r="L648" s="73"/>
      <c r="M648" s="73"/>
      <c r="N648" s="73"/>
      <c r="P648" s="73"/>
      <c r="Q648" s="74"/>
      <c r="R648" s="161"/>
      <c r="S648" s="75"/>
      <c r="T648" s="76"/>
      <c r="AZ648" s="77"/>
      <c r="BA648" s="77"/>
      <c r="BB648" s="77"/>
      <c r="BC648" s="77"/>
      <c r="BD648" s="77"/>
      <c r="BE648" s="77"/>
      <c r="BF648" s="77"/>
      <c r="BG648" s="77"/>
    </row>
    <row r="649" spans="5:59" s="72" customFormat="1" ht="12.75" customHeight="1" x14ac:dyDescent="0.15">
      <c r="E649" s="73"/>
      <c r="F649" s="73"/>
      <c r="G649" s="73"/>
      <c r="H649" s="73"/>
      <c r="I649" s="73"/>
      <c r="J649" s="73"/>
      <c r="K649" s="73"/>
      <c r="L649" s="73"/>
      <c r="M649" s="73"/>
      <c r="N649" s="73"/>
      <c r="P649" s="73"/>
      <c r="Q649" s="74"/>
      <c r="R649" s="161"/>
      <c r="S649" s="75"/>
      <c r="T649" s="76"/>
      <c r="AZ649" s="77"/>
      <c r="BA649" s="77"/>
      <c r="BB649" s="77"/>
      <c r="BC649" s="77"/>
      <c r="BD649" s="77"/>
      <c r="BE649" s="77"/>
      <c r="BF649" s="77"/>
      <c r="BG649" s="77"/>
    </row>
    <row r="650" spans="5:59" s="72" customFormat="1" ht="12.75" customHeight="1" x14ac:dyDescent="0.15">
      <c r="E650" s="73"/>
      <c r="F650" s="73"/>
      <c r="G650" s="73"/>
      <c r="H650" s="73"/>
      <c r="I650" s="73"/>
      <c r="J650" s="73"/>
      <c r="K650" s="73"/>
      <c r="L650" s="73"/>
      <c r="M650" s="73"/>
      <c r="N650" s="73"/>
      <c r="P650" s="73"/>
      <c r="Q650" s="74"/>
      <c r="R650" s="161"/>
      <c r="S650" s="75"/>
      <c r="T650" s="76"/>
      <c r="AZ650" s="77"/>
      <c r="BA650" s="77"/>
      <c r="BB650" s="77"/>
      <c r="BC650" s="77"/>
      <c r="BD650" s="77"/>
      <c r="BE650" s="77"/>
      <c r="BF650" s="77"/>
      <c r="BG650" s="77"/>
    </row>
    <row r="651" spans="5:59" s="72" customFormat="1" ht="12.75" customHeight="1" x14ac:dyDescent="0.15">
      <c r="E651" s="73"/>
      <c r="F651" s="73"/>
      <c r="G651" s="73"/>
      <c r="H651" s="73"/>
      <c r="I651" s="73"/>
      <c r="J651" s="73"/>
      <c r="K651" s="73"/>
      <c r="L651" s="73"/>
      <c r="M651" s="73"/>
      <c r="N651" s="73"/>
      <c r="P651" s="73"/>
      <c r="Q651" s="74"/>
      <c r="R651" s="161"/>
      <c r="S651" s="75"/>
      <c r="T651" s="76"/>
      <c r="AZ651" s="77"/>
      <c r="BA651" s="77"/>
      <c r="BB651" s="77"/>
      <c r="BC651" s="77"/>
      <c r="BD651" s="77"/>
      <c r="BE651" s="77"/>
      <c r="BF651" s="77"/>
      <c r="BG651" s="77"/>
    </row>
    <row r="652" spans="5:59" s="72" customFormat="1" ht="12.75" customHeight="1" x14ac:dyDescent="0.15">
      <c r="E652" s="73"/>
      <c r="F652" s="73"/>
      <c r="G652" s="73"/>
      <c r="H652" s="73"/>
      <c r="I652" s="73"/>
      <c r="J652" s="73"/>
      <c r="K652" s="73"/>
      <c r="L652" s="73"/>
      <c r="M652" s="73"/>
      <c r="N652" s="73"/>
      <c r="P652" s="73"/>
      <c r="Q652" s="74"/>
      <c r="R652" s="161"/>
      <c r="S652" s="75"/>
      <c r="T652" s="76"/>
      <c r="AZ652" s="77"/>
      <c r="BA652" s="77"/>
      <c r="BB652" s="77"/>
      <c r="BC652" s="77"/>
      <c r="BD652" s="77"/>
      <c r="BE652" s="77"/>
      <c r="BF652" s="77"/>
      <c r="BG652" s="77"/>
    </row>
    <row r="653" spans="5:59" s="72" customFormat="1" ht="12.75" customHeight="1" x14ac:dyDescent="0.15">
      <c r="E653" s="73"/>
      <c r="F653" s="73"/>
      <c r="G653" s="73"/>
      <c r="H653" s="73"/>
      <c r="I653" s="73"/>
      <c r="J653" s="73"/>
      <c r="K653" s="73"/>
      <c r="L653" s="73"/>
      <c r="M653" s="73"/>
      <c r="N653" s="73"/>
      <c r="P653" s="73"/>
      <c r="Q653" s="74"/>
      <c r="R653" s="161"/>
      <c r="S653" s="75"/>
      <c r="T653" s="76"/>
      <c r="AZ653" s="77"/>
      <c r="BA653" s="77"/>
      <c r="BB653" s="77"/>
      <c r="BC653" s="77"/>
      <c r="BD653" s="77"/>
      <c r="BE653" s="77"/>
      <c r="BF653" s="77"/>
      <c r="BG653" s="77"/>
    </row>
    <row r="654" spans="5:59" s="72" customFormat="1" ht="12.75" customHeight="1" x14ac:dyDescent="0.15">
      <c r="E654" s="73"/>
      <c r="F654" s="73"/>
      <c r="G654" s="73"/>
      <c r="H654" s="73"/>
      <c r="I654" s="73"/>
      <c r="J654" s="73"/>
      <c r="K654" s="73"/>
      <c r="L654" s="73"/>
      <c r="M654" s="73"/>
      <c r="N654" s="73"/>
      <c r="P654" s="73"/>
      <c r="Q654" s="74"/>
      <c r="R654" s="161"/>
      <c r="S654" s="75"/>
      <c r="T654" s="76"/>
      <c r="AZ654" s="77"/>
      <c r="BA654" s="77"/>
      <c r="BB654" s="77"/>
      <c r="BC654" s="77"/>
      <c r="BD654" s="77"/>
      <c r="BE654" s="77"/>
      <c r="BF654" s="77"/>
      <c r="BG654" s="77"/>
    </row>
    <row r="655" spans="5:59" s="72" customFormat="1" ht="12.75" customHeight="1" x14ac:dyDescent="0.15">
      <c r="E655" s="73"/>
      <c r="F655" s="73"/>
      <c r="G655" s="73"/>
      <c r="H655" s="73"/>
      <c r="I655" s="73"/>
      <c r="J655" s="73"/>
      <c r="K655" s="73"/>
      <c r="L655" s="73"/>
      <c r="M655" s="73"/>
      <c r="N655" s="73"/>
      <c r="P655" s="73"/>
      <c r="Q655" s="74"/>
      <c r="R655" s="161"/>
      <c r="S655" s="75"/>
      <c r="T655" s="76"/>
      <c r="AZ655" s="77"/>
      <c r="BA655" s="77"/>
      <c r="BB655" s="77"/>
      <c r="BC655" s="77"/>
      <c r="BD655" s="77"/>
      <c r="BE655" s="77"/>
      <c r="BF655" s="77"/>
      <c r="BG655" s="77"/>
    </row>
    <row r="656" spans="5:59" s="72" customFormat="1" ht="12.75" customHeight="1" x14ac:dyDescent="0.15">
      <c r="E656" s="73"/>
      <c r="F656" s="73"/>
      <c r="G656" s="73"/>
      <c r="H656" s="73"/>
      <c r="I656" s="73"/>
      <c r="J656" s="73"/>
      <c r="K656" s="73"/>
      <c r="L656" s="73"/>
      <c r="M656" s="73"/>
      <c r="N656" s="73"/>
      <c r="P656" s="73"/>
      <c r="Q656" s="74"/>
      <c r="R656" s="161"/>
      <c r="S656" s="75"/>
      <c r="T656" s="76"/>
      <c r="AZ656" s="77"/>
      <c r="BA656" s="77"/>
      <c r="BB656" s="77"/>
      <c r="BC656" s="77"/>
      <c r="BD656" s="77"/>
      <c r="BE656" s="77"/>
      <c r="BF656" s="77"/>
      <c r="BG656" s="77"/>
    </row>
    <row r="657" spans="5:59" s="72" customFormat="1" ht="12.75" customHeight="1" x14ac:dyDescent="0.15">
      <c r="E657" s="73"/>
      <c r="F657" s="73"/>
      <c r="G657" s="73"/>
      <c r="H657" s="73"/>
      <c r="I657" s="73"/>
      <c r="J657" s="73"/>
      <c r="K657" s="73"/>
      <c r="L657" s="73"/>
      <c r="M657" s="73"/>
      <c r="N657" s="73"/>
      <c r="P657" s="73"/>
      <c r="Q657" s="74"/>
      <c r="R657" s="161"/>
      <c r="S657" s="75"/>
      <c r="T657" s="76"/>
      <c r="AZ657" s="77"/>
      <c r="BA657" s="77"/>
      <c r="BB657" s="77"/>
      <c r="BC657" s="77"/>
      <c r="BD657" s="77"/>
      <c r="BE657" s="77"/>
      <c r="BF657" s="77"/>
      <c r="BG657" s="77"/>
    </row>
    <row r="658" spans="5:59" s="72" customFormat="1" ht="12.75" customHeight="1" x14ac:dyDescent="0.15">
      <c r="E658" s="73"/>
      <c r="F658" s="73"/>
      <c r="G658" s="73"/>
      <c r="H658" s="73"/>
      <c r="I658" s="73"/>
      <c r="J658" s="73"/>
      <c r="K658" s="73"/>
      <c r="L658" s="73"/>
      <c r="M658" s="73"/>
      <c r="N658" s="73"/>
      <c r="P658" s="73"/>
      <c r="Q658" s="74"/>
      <c r="R658" s="161"/>
      <c r="S658" s="75"/>
      <c r="T658" s="76"/>
      <c r="AZ658" s="77"/>
      <c r="BA658" s="77"/>
      <c r="BB658" s="77"/>
      <c r="BC658" s="77"/>
      <c r="BD658" s="77"/>
      <c r="BE658" s="77"/>
      <c r="BF658" s="77"/>
      <c r="BG658" s="77"/>
    </row>
    <row r="659" spans="5:59" s="72" customFormat="1" ht="12.75" customHeight="1" x14ac:dyDescent="0.15">
      <c r="E659" s="73"/>
      <c r="F659" s="73"/>
      <c r="G659" s="73"/>
      <c r="H659" s="73"/>
      <c r="I659" s="73"/>
      <c r="J659" s="73"/>
      <c r="K659" s="73"/>
      <c r="L659" s="73"/>
      <c r="M659" s="73"/>
      <c r="N659" s="73"/>
      <c r="P659" s="73"/>
      <c r="Q659" s="74"/>
      <c r="R659" s="161"/>
      <c r="S659" s="75"/>
      <c r="T659" s="76"/>
      <c r="AZ659" s="77"/>
      <c r="BA659" s="77"/>
      <c r="BB659" s="77"/>
      <c r="BC659" s="77"/>
      <c r="BD659" s="77"/>
      <c r="BE659" s="77"/>
      <c r="BF659" s="77"/>
      <c r="BG659" s="77"/>
    </row>
    <row r="660" spans="5:59" s="72" customFormat="1" ht="12.75" customHeight="1" x14ac:dyDescent="0.15">
      <c r="E660" s="73"/>
      <c r="F660" s="73"/>
      <c r="G660" s="73"/>
      <c r="H660" s="73"/>
      <c r="I660" s="73"/>
      <c r="J660" s="73"/>
      <c r="K660" s="73"/>
      <c r="L660" s="73"/>
      <c r="M660" s="73"/>
      <c r="N660" s="73"/>
      <c r="P660" s="73"/>
      <c r="Q660" s="74"/>
      <c r="R660" s="161"/>
      <c r="S660" s="75"/>
      <c r="T660" s="76"/>
      <c r="AZ660" s="77"/>
      <c r="BA660" s="77"/>
      <c r="BB660" s="77"/>
      <c r="BC660" s="77"/>
      <c r="BD660" s="77"/>
      <c r="BE660" s="77"/>
      <c r="BF660" s="77"/>
      <c r="BG660" s="77"/>
    </row>
    <row r="661" spans="5:59" s="72" customFormat="1" ht="12.75" customHeight="1" x14ac:dyDescent="0.15">
      <c r="E661" s="73"/>
      <c r="F661" s="73"/>
      <c r="G661" s="73"/>
      <c r="H661" s="73"/>
      <c r="I661" s="73"/>
      <c r="J661" s="73"/>
      <c r="K661" s="73"/>
      <c r="L661" s="73"/>
      <c r="M661" s="73"/>
      <c r="N661" s="73"/>
      <c r="P661" s="73"/>
      <c r="Q661" s="74"/>
      <c r="R661" s="161"/>
      <c r="S661" s="75"/>
      <c r="T661" s="76"/>
      <c r="AZ661" s="77"/>
      <c r="BA661" s="77"/>
      <c r="BB661" s="77"/>
      <c r="BC661" s="77"/>
      <c r="BD661" s="77"/>
      <c r="BE661" s="77"/>
      <c r="BF661" s="77"/>
      <c r="BG661" s="77"/>
    </row>
    <row r="662" spans="5:59" s="72" customFormat="1" ht="12.75" customHeight="1" x14ac:dyDescent="0.15">
      <c r="E662" s="73"/>
      <c r="F662" s="73"/>
      <c r="G662" s="73"/>
      <c r="H662" s="73"/>
      <c r="I662" s="73"/>
      <c r="J662" s="73"/>
      <c r="K662" s="73"/>
      <c r="L662" s="73"/>
      <c r="M662" s="73"/>
      <c r="N662" s="73"/>
      <c r="P662" s="73"/>
      <c r="Q662" s="74"/>
      <c r="R662" s="161"/>
      <c r="S662" s="75"/>
      <c r="T662" s="76"/>
      <c r="AZ662" s="77"/>
      <c r="BA662" s="77"/>
      <c r="BB662" s="77"/>
      <c r="BC662" s="77"/>
      <c r="BD662" s="77"/>
      <c r="BE662" s="77"/>
      <c r="BF662" s="77"/>
      <c r="BG662" s="77"/>
    </row>
    <row r="663" spans="5:59" s="72" customFormat="1" ht="12.75" customHeight="1" x14ac:dyDescent="0.15">
      <c r="E663" s="73"/>
      <c r="F663" s="73"/>
      <c r="G663" s="73"/>
      <c r="H663" s="73"/>
      <c r="I663" s="73"/>
      <c r="J663" s="73"/>
      <c r="K663" s="73"/>
      <c r="L663" s="73"/>
      <c r="M663" s="73"/>
      <c r="N663" s="73"/>
      <c r="P663" s="73"/>
      <c r="Q663" s="74"/>
      <c r="R663" s="161"/>
      <c r="S663" s="75"/>
      <c r="T663" s="76"/>
      <c r="AZ663" s="77"/>
      <c r="BA663" s="77"/>
      <c r="BB663" s="77"/>
      <c r="BC663" s="77"/>
      <c r="BD663" s="77"/>
      <c r="BE663" s="77"/>
      <c r="BF663" s="77"/>
      <c r="BG663" s="77"/>
    </row>
    <row r="664" spans="5:59" s="72" customFormat="1" ht="12.75" customHeight="1" x14ac:dyDescent="0.15">
      <c r="E664" s="73"/>
      <c r="F664" s="73"/>
      <c r="G664" s="73"/>
      <c r="H664" s="73"/>
      <c r="I664" s="73"/>
      <c r="J664" s="73"/>
      <c r="K664" s="73"/>
      <c r="L664" s="73"/>
      <c r="M664" s="73"/>
      <c r="N664" s="73"/>
      <c r="P664" s="73"/>
      <c r="Q664" s="74"/>
      <c r="R664" s="161"/>
      <c r="S664" s="75"/>
      <c r="T664" s="76"/>
      <c r="AZ664" s="77"/>
      <c r="BA664" s="77"/>
      <c r="BB664" s="77"/>
      <c r="BC664" s="77"/>
      <c r="BD664" s="77"/>
      <c r="BE664" s="77"/>
      <c r="BF664" s="77"/>
      <c r="BG664" s="77"/>
    </row>
    <row r="665" spans="5:59" s="72" customFormat="1" ht="12.75" customHeight="1" x14ac:dyDescent="0.15">
      <c r="E665" s="73"/>
      <c r="F665" s="73"/>
      <c r="G665" s="73"/>
      <c r="H665" s="73"/>
      <c r="I665" s="73"/>
      <c r="J665" s="73"/>
      <c r="K665" s="73"/>
      <c r="L665" s="73"/>
      <c r="M665" s="73"/>
      <c r="N665" s="73"/>
      <c r="P665" s="73"/>
      <c r="Q665" s="74"/>
      <c r="R665" s="161"/>
      <c r="S665" s="75"/>
      <c r="T665" s="76"/>
      <c r="AZ665" s="77"/>
      <c r="BA665" s="77"/>
      <c r="BB665" s="77"/>
      <c r="BC665" s="77"/>
      <c r="BD665" s="77"/>
      <c r="BE665" s="77"/>
      <c r="BF665" s="77"/>
      <c r="BG665" s="77"/>
    </row>
    <row r="666" spans="5:59" s="72" customFormat="1" ht="12.75" customHeight="1" x14ac:dyDescent="0.15">
      <c r="E666" s="73"/>
      <c r="F666" s="73"/>
      <c r="G666" s="73"/>
      <c r="H666" s="73"/>
      <c r="I666" s="73"/>
      <c r="J666" s="73"/>
      <c r="K666" s="73"/>
      <c r="L666" s="73"/>
      <c r="M666" s="73"/>
      <c r="N666" s="73"/>
      <c r="P666" s="73"/>
      <c r="Q666" s="74"/>
      <c r="R666" s="161"/>
      <c r="S666" s="75"/>
      <c r="T666" s="76"/>
      <c r="AZ666" s="77"/>
      <c r="BA666" s="77"/>
      <c r="BB666" s="77"/>
      <c r="BC666" s="77"/>
      <c r="BD666" s="77"/>
      <c r="BE666" s="77"/>
      <c r="BF666" s="77"/>
      <c r="BG666" s="77"/>
    </row>
    <row r="667" spans="5:59" s="72" customFormat="1" ht="12.75" customHeight="1" x14ac:dyDescent="0.15">
      <c r="E667" s="73"/>
      <c r="F667" s="73"/>
      <c r="G667" s="73"/>
      <c r="H667" s="73"/>
      <c r="I667" s="73"/>
      <c r="J667" s="73"/>
      <c r="K667" s="73"/>
      <c r="L667" s="73"/>
      <c r="M667" s="73"/>
      <c r="N667" s="73"/>
      <c r="P667" s="73"/>
      <c r="Q667" s="74"/>
      <c r="R667" s="161"/>
      <c r="S667" s="75"/>
      <c r="T667" s="76"/>
      <c r="AZ667" s="77"/>
      <c r="BA667" s="77"/>
      <c r="BB667" s="77"/>
      <c r="BC667" s="77"/>
      <c r="BD667" s="77"/>
      <c r="BE667" s="77"/>
      <c r="BF667" s="77"/>
      <c r="BG667" s="77"/>
    </row>
    <row r="668" spans="5:59" s="72" customFormat="1" ht="12.75" customHeight="1" x14ac:dyDescent="0.15">
      <c r="E668" s="73"/>
      <c r="F668" s="73"/>
      <c r="G668" s="73"/>
      <c r="H668" s="73"/>
      <c r="I668" s="73"/>
      <c r="J668" s="73"/>
      <c r="K668" s="73"/>
      <c r="L668" s="73"/>
      <c r="M668" s="73"/>
      <c r="N668" s="73"/>
      <c r="P668" s="73"/>
      <c r="Q668" s="74"/>
      <c r="R668" s="161"/>
      <c r="S668" s="75"/>
      <c r="T668" s="76"/>
      <c r="AZ668" s="77"/>
      <c r="BA668" s="77"/>
      <c r="BB668" s="77"/>
      <c r="BC668" s="77"/>
      <c r="BD668" s="77"/>
      <c r="BE668" s="77"/>
      <c r="BF668" s="77"/>
      <c r="BG668" s="77"/>
    </row>
    <row r="669" spans="5:59" s="72" customFormat="1" ht="12.75" customHeight="1" x14ac:dyDescent="0.15">
      <c r="E669" s="73"/>
      <c r="F669" s="73"/>
      <c r="G669" s="73"/>
      <c r="H669" s="73"/>
      <c r="I669" s="73"/>
      <c r="J669" s="73"/>
      <c r="K669" s="73"/>
      <c r="L669" s="73"/>
      <c r="M669" s="73"/>
      <c r="N669" s="73"/>
      <c r="P669" s="73"/>
      <c r="Q669" s="74"/>
      <c r="R669" s="161"/>
      <c r="S669" s="75"/>
      <c r="T669" s="76"/>
      <c r="AZ669" s="77"/>
      <c r="BA669" s="77"/>
      <c r="BB669" s="77"/>
      <c r="BC669" s="77"/>
      <c r="BD669" s="77"/>
      <c r="BE669" s="77"/>
      <c r="BF669" s="77"/>
      <c r="BG669" s="77"/>
    </row>
    <row r="670" spans="5:59" s="72" customFormat="1" ht="12.75" customHeight="1" x14ac:dyDescent="0.15">
      <c r="E670" s="73"/>
      <c r="F670" s="73"/>
      <c r="G670" s="73"/>
      <c r="H670" s="73"/>
      <c r="I670" s="73"/>
      <c r="J670" s="73"/>
      <c r="K670" s="73"/>
      <c r="L670" s="73"/>
      <c r="M670" s="73"/>
      <c r="N670" s="73"/>
      <c r="P670" s="73"/>
      <c r="Q670" s="74"/>
      <c r="R670" s="161"/>
      <c r="S670" s="75"/>
      <c r="T670" s="76"/>
      <c r="AZ670" s="77"/>
      <c r="BA670" s="77"/>
      <c r="BB670" s="77"/>
      <c r="BC670" s="77"/>
      <c r="BD670" s="77"/>
      <c r="BE670" s="77"/>
      <c r="BF670" s="77"/>
      <c r="BG670" s="77"/>
    </row>
    <row r="671" spans="5:59" s="72" customFormat="1" ht="12.75" customHeight="1" x14ac:dyDescent="0.15">
      <c r="E671" s="73"/>
      <c r="F671" s="73"/>
      <c r="G671" s="73"/>
      <c r="H671" s="73"/>
      <c r="I671" s="73"/>
      <c r="J671" s="73"/>
      <c r="K671" s="73"/>
      <c r="L671" s="73"/>
      <c r="M671" s="73"/>
      <c r="N671" s="73"/>
      <c r="P671" s="73"/>
      <c r="Q671" s="74"/>
      <c r="R671" s="161"/>
      <c r="S671" s="75"/>
      <c r="T671" s="76"/>
      <c r="AZ671" s="77"/>
      <c r="BA671" s="77"/>
      <c r="BB671" s="77"/>
      <c r="BC671" s="77"/>
      <c r="BD671" s="77"/>
      <c r="BE671" s="77"/>
      <c r="BF671" s="77"/>
      <c r="BG671" s="77"/>
    </row>
    <row r="672" spans="5:59" s="72" customFormat="1" ht="12.75" customHeight="1" x14ac:dyDescent="0.15">
      <c r="E672" s="73"/>
      <c r="F672" s="73"/>
      <c r="G672" s="73"/>
      <c r="H672" s="73"/>
      <c r="I672" s="73"/>
      <c r="J672" s="73"/>
      <c r="K672" s="73"/>
      <c r="L672" s="73"/>
      <c r="M672" s="73"/>
      <c r="N672" s="73"/>
      <c r="P672" s="73"/>
      <c r="Q672" s="74"/>
      <c r="R672" s="161"/>
      <c r="S672" s="75"/>
      <c r="T672" s="76"/>
      <c r="AZ672" s="77"/>
      <c r="BA672" s="77"/>
      <c r="BB672" s="77"/>
      <c r="BC672" s="77"/>
      <c r="BD672" s="77"/>
      <c r="BE672" s="77"/>
      <c r="BF672" s="77"/>
      <c r="BG672" s="77"/>
    </row>
    <row r="673" spans="5:59" s="72" customFormat="1" ht="12.75" customHeight="1" x14ac:dyDescent="0.15">
      <c r="E673" s="73"/>
      <c r="F673" s="73"/>
      <c r="G673" s="73"/>
      <c r="H673" s="73"/>
      <c r="I673" s="73"/>
      <c r="J673" s="73"/>
      <c r="K673" s="73"/>
      <c r="L673" s="73"/>
      <c r="M673" s="73"/>
      <c r="N673" s="73"/>
      <c r="P673" s="73"/>
      <c r="Q673" s="74"/>
      <c r="R673" s="161"/>
      <c r="S673" s="75"/>
      <c r="T673" s="76"/>
      <c r="AZ673" s="77"/>
      <c r="BA673" s="77"/>
      <c r="BB673" s="77"/>
      <c r="BC673" s="77"/>
      <c r="BD673" s="77"/>
      <c r="BE673" s="77"/>
      <c r="BF673" s="77"/>
      <c r="BG673" s="77"/>
    </row>
    <row r="674" spans="5:59" s="72" customFormat="1" ht="12.75" customHeight="1" x14ac:dyDescent="0.15">
      <c r="E674" s="73"/>
      <c r="F674" s="73"/>
      <c r="G674" s="73"/>
      <c r="H674" s="73"/>
      <c r="I674" s="73"/>
      <c r="J674" s="73"/>
      <c r="K674" s="73"/>
      <c r="L674" s="73"/>
      <c r="M674" s="73"/>
      <c r="N674" s="73"/>
      <c r="P674" s="73"/>
      <c r="Q674" s="74"/>
      <c r="R674" s="161"/>
      <c r="S674" s="75"/>
      <c r="T674" s="76"/>
      <c r="AZ674" s="77"/>
      <c r="BA674" s="77"/>
      <c r="BB674" s="77"/>
      <c r="BC674" s="77"/>
      <c r="BD674" s="77"/>
      <c r="BE674" s="77"/>
      <c r="BF674" s="77"/>
      <c r="BG674" s="77"/>
    </row>
    <row r="675" spans="5:59" s="72" customFormat="1" ht="12.75" customHeight="1" x14ac:dyDescent="0.15">
      <c r="E675" s="73"/>
      <c r="F675" s="73"/>
      <c r="G675" s="73"/>
      <c r="H675" s="73"/>
      <c r="I675" s="73"/>
      <c r="J675" s="73"/>
      <c r="K675" s="73"/>
      <c r="L675" s="73"/>
      <c r="M675" s="73"/>
      <c r="N675" s="73"/>
      <c r="P675" s="73"/>
      <c r="Q675" s="74"/>
      <c r="R675" s="161"/>
      <c r="S675" s="75"/>
      <c r="T675" s="76"/>
      <c r="AZ675" s="77"/>
      <c r="BA675" s="77"/>
      <c r="BB675" s="77"/>
      <c r="BC675" s="77"/>
      <c r="BD675" s="77"/>
      <c r="BE675" s="77"/>
      <c r="BF675" s="77"/>
      <c r="BG675" s="77"/>
    </row>
    <row r="676" spans="5:59" s="72" customFormat="1" ht="12.75" customHeight="1" x14ac:dyDescent="0.15">
      <c r="E676" s="73"/>
      <c r="F676" s="73"/>
      <c r="G676" s="73"/>
      <c r="H676" s="73"/>
      <c r="I676" s="73"/>
      <c r="J676" s="73"/>
      <c r="K676" s="73"/>
      <c r="L676" s="73"/>
      <c r="M676" s="73"/>
      <c r="N676" s="73"/>
      <c r="P676" s="73"/>
      <c r="Q676" s="74"/>
      <c r="R676" s="161"/>
      <c r="S676" s="75"/>
      <c r="T676" s="76"/>
      <c r="AZ676" s="77"/>
      <c r="BA676" s="77"/>
      <c r="BB676" s="77"/>
      <c r="BC676" s="77"/>
      <c r="BD676" s="77"/>
      <c r="BE676" s="77"/>
      <c r="BF676" s="77"/>
      <c r="BG676" s="77"/>
    </row>
    <row r="677" spans="5:59" s="72" customFormat="1" ht="12.75" customHeight="1" x14ac:dyDescent="0.15">
      <c r="E677" s="73"/>
      <c r="F677" s="73"/>
      <c r="G677" s="73"/>
      <c r="H677" s="73"/>
      <c r="I677" s="73"/>
      <c r="J677" s="73"/>
      <c r="K677" s="73"/>
      <c r="L677" s="73"/>
      <c r="M677" s="73"/>
      <c r="N677" s="73"/>
      <c r="P677" s="73"/>
      <c r="Q677" s="74"/>
      <c r="R677" s="161"/>
      <c r="S677" s="75"/>
      <c r="T677" s="76"/>
      <c r="AZ677" s="77"/>
      <c r="BA677" s="77"/>
      <c r="BB677" s="77"/>
      <c r="BC677" s="77"/>
      <c r="BD677" s="77"/>
      <c r="BE677" s="77"/>
      <c r="BF677" s="77"/>
      <c r="BG677" s="77"/>
    </row>
    <row r="678" spans="5:59" s="72" customFormat="1" ht="12.75" customHeight="1" x14ac:dyDescent="0.15">
      <c r="E678" s="73"/>
      <c r="F678" s="73"/>
      <c r="G678" s="73"/>
      <c r="H678" s="73"/>
      <c r="I678" s="73"/>
      <c r="J678" s="73"/>
      <c r="K678" s="73"/>
      <c r="L678" s="73"/>
      <c r="M678" s="73"/>
      <c r="N678" s="73"/>
      <c r="P678" s="73"/>
      <c r="Q678" s="74"/>
      <c r="R678" s="161"/>
      <c r="S678" s="75"/>
      <c r="T678" s="76"/>
      <c r="AZ678" s="77"/>
      <c r="BA678" s="77"/>
      <c r="BB678" s="77"/>
      <c r="BC678" s="77"/>
      <c r="BD678" s="77"/>
      <c r="BE678" s="77"/>
      <c r="BF678" s="77"/>
      <c r="BG678" s="77"/>
    </row>
    <row r="679" spans="5:59" s="72" customFormat="1" ht="12.75" customHeight="1" x14ac:dyDescent="0.15">
      <c r="E679" s="73"/>
      <c r="F679" s="73"/>
      <c r="G679" s="73"/>
      <c r="H679" s="73"/>
      <c r="I679" s="73"/>
      <c r="J679" s="73"/>
      <c r="K679" s="73"/>
      <c r="L679" s="73"/>
      <c r="M679" s="73"/>
      <c r="N679" s="73"/>
      <c r="P679" s="73"/>
      <c r="Q679" s="74"/>
      <c r="R679" s="161"/>
      <c r="S679" s="75"/>
      <c r="T679" s="76"/>
      <c r="AZ679" s="77"/>
      <c r="BA679" s="77"/>
      <c r="BB679" s="77"/>
      <c r="BC679" s="77"/>
      <c r="BD679" s="77"/>
      <c r="BE679" s="77"/>
      <c r="BF679" s="77"/>
      <c r="BG679" s="77"/>
    </row>
    <row r="680" spans="5:59" s="72" customFormat="1" ht="12.75" customHeight="1" x14ac:dyDescent="0.15">
      <c r="E680" s="73"/>
      <c r="F680" s="73"/>
      <c r="G680" s="73"/>
      <c r="H680" s="73"/>
      <c r="I680" s="73"/>
      <c r="J680" s="73"/>
      <c r="K680" s="73"/>
      <c r="L680" s="73"/>
      <c r="M680" s="73"/>
      <c r="N680" s="73"/>
      <c r="P680" s="73"/>
      <c r="Q680" s="74"/>
      <c r="R680" s="161"/>
      <c r="S680" s="75"/>
      <c r="T680" s="76"/>
      <c r="AZ680" s="77"/>
      <c r="BA680" s="77"/>
      <c r="BB680" s="77"/>
      <c r="BC680" s="77"/>
      <c r="BD680" s="77"/>
      <c r="BE680" s="77"/>
      <c r="BF680" s="77"/>
      <c r="BG680" s="77"/>
    </row>
    <row r="681" spans="5:59" s="72" customFormat="1" ht="12.75" customHeight="1" x14ac:dyDescent="0.15">
      <c r="E681" s="73"/>
      <c r="F681" s="73"/>
      <c r="G681" s="73"/>
      <c r="H681" s="73"/>
      <c r="I681" s="73"/>
      <c r="J681" s="73"/>
      <c r="K681" s="73"/>
      <c r="L681" s="73"/>
      <c r="M681" s="73"/>
      <c r="N681" s="73"/>
      <c r="P681" s="73"/>
      <c r="Q681" s="74"/>
      <c r="R681" s="161"/>
      <c r="S681" s="75"/>
      <c r="T681" s="76"/>
      <c r="AZ681" s="77"/>
      <c r="BA681" s="77"/>
      <c r="BB681" s="77"/>
      <c r="BC681" s="77"/>
      <c r="BD681" s="77"/>
      <c r="BE681" s="77"/>
      <c r="BF681" s="77"/>
      <c r="BG681" s="77"/>
    </row>
    <row r="682" spans="5:59" s="72" customFormat="1" ht="12.75" customHeight="1" x14ac:dyDescent="0.15">
      <c r="E682" s="73"/>
      <c r="F682" s="73"/>
      <c r="G682" s="73"/>
      <c r="H682" s="73"/>
      <c r="I682" s="73"/>
      <c r="J682" s="73"/>
      <c r="K682" s="73"/>
      <c r="L682" s="73"/>
      <c r="M682" s="73"/>
      <c r="N682" s="73"/>
      <c r="P682" s="73"/>
      <c r="Q682" s="74"/>
      <c r="R682" s="161"/>
      <c r="S682" s="75"/>
      <c r="T682" s="76"/>
      <c r="AZ682" s="77"/>
      <c r="BA682" s="77"/>
      <c r="BB682" s="77"/>
      <c r="BC682" s="77"/>
      <c r="BD682" s="77"/>
      <c r="BE682" s="77"/>
      <c r="BF682" s="77"/>
      <c r="BG682" s="77"/>
    </row>
    <row r="683" spans="5:59" s="72" customFormat="1" ht="12.75" customHeight="1" x14ac:dyDescent="0.15">
      <c r="E683" s="73"/>
      <c r="F683" s="73"/>
      <c r="G683" s="73"/>
      <c r="H683" s="73"/>
      <c r="I683" s="73"/>
      <c r="J683" s="73"/>
      <c r="K683" s="73"/>
      <c r="L683" s="73"/>
      <c r="M683" s="73"/>
      <c r="N683" s="73"/>
      <c r="P683" s="73"/>
      <c r="Q683" s="74"/>
      <c r="R683" s="161"/>
      <c r="S683" s="75"/>
      <c r="T683" s="76"/>
      <c r="AZ683" s="77"/>
      <c r="BA683" s="77"/>
      <c r="BB683" s="77"/>
      <c r="BC683" s="77"/>
      <c r="BD683" s="77"/>
      <c r="BE683" s="77"/>
      <c r="BF683" s="77"/>
      <c r="BG683" s="77"/>
    </row>
    <row r="684" spans="5:59" s="72" customFormat="1" ht="12.75" customHeight="1" x14ac:dyDescent="0.15">
      <c r="E684" s="73"/>
      <c r="F684" s="73"/>
      <c r="G684" s="73"/>
      <c r="H684" s="73"/>
      <c r="I684" s="73"/>
      <c r="J684" s="73"/>
      <c r="K684" s="73"/>
      <c r="L684" s="73"/>
      <c r="M684" s="73"/>
      <c r="N684" s="73"/>
      <c r="P684" s="73"/>
      <c r="Q684" s="74"/>
      <c r="R684" s="161"/>
      <c r="S684" s="75"/>
      <c r="T684" s="76"/>
      <c r="AZ684" s="77"/>
      <c r="BA684" s="77"/>
      <c r="BB684" s="77"/>
      <c r="BC684" s="77"/>
      <c r="BD684" s="77"/>
      <c r="BE684" s="77"/>
      <c r="BF684" s="77"/>
      <c r="BG684" s="77"/>
    </row>
    <row r="685" spans="5:59" s="72" customFormat="1" ht="12.75" customHeight="1" x14ac:dyDescent="0.15">
      <c r="E685" s="73"/>
      <c r="F685" s="73"/>
      <c r="G685" s="73"/>
      <c r="H685" s="73"/>
      <c r="I685" s="73"/>
      <c r="J685" s="73"/>
      <c r="K685" s="73"/>
      <c r="L685" s="73"/>
      <c r="M685" s="73"/>
      <c r="N685" s="73"/>
      <c r="P685" s="73"/>
      <c r="Q685" s="74"/>
      <c r="R685" s="161"/>
      <c r="S685" s="75"/>
      <c r="T685" s="76"/>
      <c r="AZ685" s="77"/>
      <c r="BA685" s="77"/>
      <c r="BB685" s="77"/>
      <c r="BC685" s="77"/>
      <c r="BD685" s="77"/>
      <c r="BE685" s="77"/>
      <c r="BF685" s="77"/>
      <c r="BG685" s="77"/>
    </row>
    <row r="686" spans="5:59" s="72" customFormat="1" ht="12.75" customHeight="1" x14ac:dyDescent="0.15">
      <c r="E686" s="73"/>
      <c r="F686" s="73"/>
      <c r="G686" s="73"/>
      <c r="H686" s="73"/>
      <c r="I686" s="73"/>
      <c r="J686" s="73"/>
      <c r="K686" s="73"/>
      <c r="L686" s="73"/>
      <c r="M686" s="73"/>
      <c r="N686" s="73"/>
      <c r="P686" s="73"/>
      <c r="Q686" s="74"/>
      <c r="R686" s="161"/>
      <c r="S686" s="75"/>
      <c r="T686" s="76"/>
      <c r="AZ686" s="77"/>
      <c r="BA686" s="77"/>
      <c r="BB686" s="77"/>
      <c r="BC686" s="77"/>
      <c r="BD686" s="77"/>
      <c r="BE686" s="77"/>
      <c r="BF686" s="77"/>
      <c r="BG686" s="77"/>
    </row>
    <row r="687" spans="5:59" s="72" customFormat="1" ht="12.75" customHeight="1" x14ac:dyDescent="0.15">
      <c r="E687" s="73"/>
      <c r="F687" s="73"/>
      <c r="G687" s="73"/>
      <c r="H687" s="73"/>
      <c r="I687" s="73"/>
      <c r="J687" s="73"/>
      <c r="K687" s="73"/>
      <c r="L687" s="73"/>
      <c r="M687" s="73"/>
      <c r="N687" s="73"/>
      <c r="P687" s="73"/>
      <c r="Q687" s="74"/>
      <c r="R687" s="161"/>
      <c r="S687" s="75"/>
      <c r="T687" s="76"/>
      <c r="AZ687" s="77"/>
      <c r="BA687" s="77"/>
      <c r="BB687" s="77"/>
      <c r="BC687" s="77"/>
      <c r="BD687" s="77"/>
      <c r="BE687" s="77"/>
      <c r="BF687" s="77"/>
      <c r="BG687" s="77"/>
    </row>
    <row r="688" spans="5:59" s="72" customFormat="1" ht="12.75" customHeight="1" x14ac:dyDescent="0.15">
      <c r="E688" s="73"/>
      <c r="F688" s="73"/>
      <c r="G688" s="73"/>
      <c r="H688" s="73"/>
      <c r="I688" s="73"/>
      <c r="J688" s="73"/>
      <c r="K688" s="73"/>
      <c r="L688" s="73"/>
      <c r="M688" s="73"/>
      <c r="N688" s="73"/>
      <c r="P688" s="73"/>
      <c r="Q688" s="74"/>
      <c r="R688" s="161"/>
      <c r="S688" s="75"/>
      <c r="T688" s="76"/>
      <c r="AZ688" s="77"/>
      <c r="BA688" s="77"/>
      <c r="BB688" s="77"/>
      <c r="BC688" s="77"/>
      <c r="BD688" s="77"/>
      <c r="BE688" s="77"/>
      <c r="BF688" s="77"/>
      <c r="BG688" s="77"/>
    </row>
    <row r="689" spans="5:59" s="72" customFormat="1" ht="12.75" customHeight="1" x14ac:dyDescent="0.15">
      <c r="E689" s="73"/>
      <c r="F689" s="73"/>
      <c r="G689" s="73"/>
      <c r="H689" s="73"/>
      <c r="I689" s="73"/>
      <c r="J689" s="73"/>
      <c r="K689" s="73"/>
      <c r="L689" s="73"/>
      <c r="M689" s="73"/>
      <c r="N689" s="73"/>
      <c r="P689" s="73"/>
      <c r="Q689" s="74"/>
      <c r="R689" s="161"/>
      <c r="S689" s="75"/>
      <c r="T689" s="76"/>
      <c r="AZ689" s="77"/>
      <c r="BA689" s="77"/>
      <c r="BB689" s="77"/>
      <c r="BC689" s="77"/>
      <c r="BD689" s="77"/>
      <c r="BE689" s="77"/>
      <c r="BF689" s="77"/>
      <c r="BG689" s="77"/>
    </row>
    <row r="690" spans="5:59" s="72" customFormat="1" ht="12.75" customHeight="1" x14ac:dyDescent="0.15">
      <c r="E690" s="73"/>
      <c r="F690" s="73"/>
      <c r="G690" s="73"/>
      <c r="H690" s="73"/>
      <c r="I690" s="73"/>
      <c r="J690" s="73"/>
      <c r="K690" s="73"/>
      <c r="L690" s="73"/>
      <c r="M690" s="73"/>
      <c r="N690" s="73"/>
      <c r="P690" s="73"/>
      <c r="Q690" s="74"/>
      <c r="R690" s="161"/>
      <c r="S690" s="75"/>
      <c r="T690" s="76"/>
      <c r="AZ690" s="77"/>
      <c r="BA690" s="77"/>
      <c r="BB690" s="77"/>
      <c r="BC690" s="77"/>
      <c r="BD690" s="77"/>
      <c r="BE690" s="77"/>
      <c r="BF690" s="77"/>
      <c r="BG690" s="77"/>
    </row>
    <row r="691" spans="5:59" s="72" customFormat="1" ht="12.75" customHeight="1" x14ac:dyDescent="0.15">
      <c r="E691" s="73"/>
      <c r="F691" s="73"/>
      <c r="G691" s="73"/>
      <c r="H691" s="73"/>
      <c r="I691" s="73"/>
      <c r="J691" s="73"/>
      <c r="K691" s="73"/>
      <c r="L691" s="73"/>
      <c r="M691" s="73"/>
      <c r="N691" s="73"/>
      <c r="P691" s="73"/>
      <c r="Q691" s="74"/>
      <c r="R691" s="161"/>
      <c r="S691" s="75"/>
      <c r="T691" s="76"/>
      <c r="AZ691" s="77"/>
      <c r="BA691" s="77"/>
      <c r="BB691" s="77"/>
      <c r="BC691" s="77"/>
      <c r="BD691" s="77"/>
      <c r="BE691" s="77"/>
      <c r="BF691" s="77"/>
      <c r="BG691" s="77"/>
    </row>
    <row r="692" spans="5:59" s="72" customFormat="1" ht="12.75" customHeight="1" x14ac:dyDescent="0.15">
      <c r="E692" s="73"/>
      <c r="F692" s="73"/>
      <c r="G692" s="73"/>
      <c r="H692" s="73"/>
      <c r="I692" s="73"/>
      <c r="J692" s="73"/>
      <c r="K692" s="73"/>
      <c r="L692" s="73"/>
      <c r="M692" s="73"/>
      <c r="N692" s="73"/>
      <c r="P692" s="73"/>
      <c r="Q692" s="74"/>
      <c r="R692" s="161"/>
      <c r="S692" s="75"/>
      <c r="T692" s="76"/>
      <c r="AZ692" s="77"/>
      <c r="BA692" s="77"/>
      <c r="BB692" s="77"/>
      <c r="BC692" s="77"/>
      <c r="BD692" s="77"/>
      <c r="BE692" s="77"/>
      <c r="BF692" s="77"/>
      <c r="BG692" s="77"/>
    </row>
    <row r="693" spans="5:59" s="72" customFormat="1" ht="12.75" customHeight="1" x14ac:dyDescent="0.15">
      <c r="E693" s="73"/>
      <c r="F693" s="73"/>
      <c r="G693" s="73"/>
      <c r="H693" s="73"/>
      <c r="I693" s="73"/>
      <c r="J693" s="73"/>
      <c r="K693" s="73"/>
      <c r="L693" s="73"/>
      <c r="M693" s="73"/>
      <c r="N693" s="73"/>
      <c r="P693" s="73"/>
      <c r="Q693" s="74"/>
      <c r="R693" s="161"/>
      <c r="S693" s="75"/>
      <c r="T693" s="76"/>
      <c r="AZ693" s="77"/>
      <c r="BA693" s="77"/>
      <c r="BB693" s="77"/>
      <c r="BC693" s="77"/>
      <c r="BD693" s="77"/>
      <c r="BE693" s="77"/>
      <c r="BF693" s="77"/>
      <c r="BG693" s="77"/>
    </row>
    <row r="694" spans="5:59" s="72" customFormat="1" ht="12.75" customHeight="1" x14ac:dyDescent="0.15">
      <c r="E694" s="73"/>
      <c r="F694" s="73"/>
      <c r="G694" s="73"/>
      <c r="H694" s="73"/>
      <c r="I694" s="73"/>
      <c r="J694" s="73"/>
      <c r="K694" s="73"/>
      <c r="L694" s="73"/>
      <c r="M694" s="73"/>
      <c r="N694" s="73"/>
      <c r="P694" s="73"/>
      <c r="Q694" s="74"/>
      <c r="R694" s="161"/>
      <c r="S694" s="75"/>
      <c r="T694" s="76"/>
      <c r="AZ694" s="77"/>
      <c r="BA694" s="77"/>
      <c r="BB694" s="77"/>
      <c r="BC694" s="77"/>
      <c r="BD694" s="77"/>
      <c r="BE694" s="77"/>
      <c r="BF694" s="77"/>
      <c r="BG694" s="77"/>
    </row>
    <row r="695" spans="5:59" s="72" customFormat="1" ht="12.75" customHeight="1" x14ac:dyDescent="0.15">
      <c r="E695" s="73"/>
      <c r="F695" s="73"/>
      <c r="G695" s="73"/>
      <c r="H695" s="73"/>
      <c r="I695" s="73"/>
      <c r="J695" s="73"/>
      <c r="K695" s="73"/>
      <c r="L695" s="73"/>
      <c r="M695" s="73"/>
      <c r="N695" s="73"/>
      <c r="P695" s="73"/>
      <c r="Q695" s="74"/>
      <c r="R695" s="161"/>
      <c r="S695" s="75"/>
      <c r="T695" s="76"/>
      <c r="AZ695" s="77"/>
      <c r="BA695" s="77"/>
      <c r="BB695" s="77"/>
      <c r="BC695" s="77"/>
      <c r="BD695" s="77"/>
      <c r="BE695" s="77"/>
      <c r="BF695" s="77"/>
      <c r="BG695" s="77"/>
    </row>
    <row r="696" spans="5:59" s="72" customFormat="1" ht="12.75" customHeight="1" x14ac:dyDescent="0.15">
      <c r="E696" s="73"/>
      <c r="F696" s="73"/>
      <c r="G696" s="73"/>
      <c r="H696" s="73"/>
      <c r="I696" s="73"/>
      <c r="J696" s="73"/>
      <c r="K696" s="73"/>
      <c r="L696" s="73"/>
      <c r="M696" s="73"/>
      <c r="N696" s="73"/>
      <c r="P696" s="73"/>
      <c r="Q696" s="74"/>
      <c r="R696" s="161"/>
      <c r="S696" s="75"/>
      <c r="T696" s="76"/>
      <c r="AZ696" s="77"/>
      <c r="BA696" s="77"/>
      <c r="BB696" s="77"/>
      <c r="BC696" s="77"/>
      <c r="BD696" s="77"/>
      <c r="BE696" s="77"/>
      <c r="BF696" s="77"/>
      <c r="BG696" s="77"/>
    </row>
    <row r="697" spans="5:59" s="72" customFormat="1" ht="12.75" customHeight="1" x14ac:dyDescent="0.15">
      <c r="E697" s="73"/>
      <c r="F697" s="73"/>
      <c r="G697" s="73"/>
      <c r="H697" s="73"/>
      <c r="I697" s="73"/>
      <c r="J697" s="73"/>
      <c r="K697" s="73"/>
      <c r="L697" s="73"/>
      <c r="M697" s="73"/>
      <c r="N697" s="73"/>
      <c r="P697" s="73"/>
      <c r="Q697" s="74"/>
      <c r="R697" s="161"/>
      <c r="S697" s="75"/>
      <c r="T697" s="76"/>
      <c r="AZ697" s="77"/>
      <c r="BA697" s="77"/>
      <c r="BB697" s="77"/>
      <c r="BC697" s="77"/>
      <c r="BD697" s="77"/>
      <c r="BE697" s="77"/>
      <c r="BF697" s="77"/>
      <c r="BG697" s="77"/>
    </row>
    <row r="698" spans="5:59" s="72" customFormat="1" ht="12.75" customHeight="1" x14ac:dyDescent="0.15">
      <c r="E698" s="73"/>
      <c r="F698" s="73"/>
      <c r="G698" s="73"/>
      <c r="H698" s="73"/>
      <c r="I698" s="73"/>
      <c r="J698" s="73"/>
      <c r="K698" s="73"/>
      <c r="L698" s="73"/>
      <c r="M698" s="73"/>
      <c r="N698" s="73"/>
      <c r="P698" s="73"/>
      <c r="Q698" s="74"/>
      <c r="R698" s="161"/>
      <c r="S698" s="75"/>
      <c r="T698" s="76"/>
      <c r="AZ698" s="77"/>
      <c r="BA698" s="77"/>
      <c r="BB698" s="77"/>
      <c r="BC698" s="77"/>
      <c r="BD698" s="77"/>
      <c r="BE698" s="77"/>
      <c r="BF698" s="77"/>
      <c r="BG698" s="77"/>
    </row>
    <row r="699" spans="5:59" s="72" customFormat="1" ht="12.75" customHeight="1" x14ac:dyDescent="0.15">
      <c r="E699" s="73"/>
      <c r="F699" s="73"/>
      <c r="G699" s="73"/>
      <c r="H699" s="73"/>
      <c r="I699" s="73"/>
      <c r="J699" s="73"/>
      <c r="K699" s="73"/>
      <c r="L699" s="73"/>
      <c r="M699" s="73"/>
      <c r="N699" s="73"/>
      <c r="P699" s="73"/>
      <c r="Q699" s="74"/>
      <c r="R699" s="161"/>
      <c r="S699" s="75"/>
      <c r="T699" s="76"/>
      <c r="AZ699" s="77"/>
      <c r="BA699" s="77"/>
      <c r="BB699" s="77"/>
      <c r="BC699" s="77"/>
      <c r="BD699" s="77"/>
      <c r="BE699" s="77"/>
      <c r="BF699" s="77"/>
      <c r="BG699" s="77"/>
    </row>
    <row r="700" spans="5:59" s="72" customFormat="1" ht="12.75" customHeight="1" x14ac:dyDescent="0.15">
      <c r="E700" s="73"/>
      <c r="F700" s="73"/>
      <c r="G700" s="73"/>
      <c r="H700" s="73"/>
      <c r="I700" s="73"/>
      <c r="J700" s="73"/>
      <c r="K700" s="73"/>
      <c r="L700" s="73"/>
      <c r="M700" s="73"/>
      <c r="N700" s="73"/>
      <c r="P700" s="73"/>
      <c r="Q700" s="74"/>
      <c r="R700" s="161"/>
      <c r="S700" s="75"/>
      <c r="T700" s="76"/>
      <c r="AZ700" s="77"/>
      <c r="BA700" s="77"/>
      <c r="BB700" s="77"/>
      <c r="BC700" s="77"/>
      <c r="BD700" s="77"/>
      <c r="BE700" s="77"/>
      <c r="BF700" s="77"/>
      <c r="BG700" s="77"/>
    </row>
    <row r="701" spans="5:59" s="72" customFormat="1" ht="12.75" customHeight="1" x14ac:dyDescent="0.15">
      <c r="E701" s="73"/>
      <c r="F701" s="73"/>
      <c r="G701" s="73"/>
      <c r="H701" s="73"/>
      <c r="I701" s="73"/>
      <c r="J701" s="73"/>
      <c r="K701" s="73"/>
      <c r="L701" s="73"/>
      <c r="M701" s="73"/>
      <c r="N701" s="73"/>
      <c r="P701" s="73"/>
      <c r="Q701" s="74"/>
      <c r="R701" s="161"/>
      <c r="S701" s="75"/>
      <c r="T701" s="76"/>
      <c r="AZ701" s="77"/>
      <c r="BA701" s="77"/>
      <c r="BB701" s="77"/>
      <c r="BC701" s="77"/>
      <c r="BD701" s="77"/>
      <c r="BE701" s="77"/>
      <c r="BF701" s="77"/>
      <c r="BG701" s="77"/>
    </row>
    <row r="702" spans="5:59" s="72" customFormat="1" ht="12.75" customHeight="1" x14ac:dyDescent="0.15">
      <c r="E702" s="73"/>
      <c r="F702" s="73"/>
      <c r="G702" s="73"/>
      <c r="H702" s="73"/>
      <c r="I702" s="73"/>
      <c r="J702" s="73"/>
      <c r="K702" s="73"/>
      <c r="L702" s="73"/>
      <c r="M702" s="73"/>
      <c r="N702" s="73"/>
      <c r="P702" s="73"/>
      <c r="Q702" s="74"/>
      <c r="R702" s="161"/>
      <c r="S702" s="75"/>
      <c r="T702" s="76"/>
      <c r="AZ702" s="77"/>
      <c r="BA702" s="77"/>
      <c r="BB702" s="77"/>
      <c r="BC702" s="77"/>
      <c r="BD702" s="77"/>
      <c r="BE702" s="77"/>
      <c r="BF702" s="77"/>
      <c r="BG702" s="77"/>
    </row>
    <row r="703" spans="5:59" s="72" customFormat="1" ht="12.75" customHeight="1" x14ac:dyDescent="0.15">
      <c r="E703" s="73"/>
      <c r="F703" s="73"/>
      <c r="G703" s="73"/>
      <c r="H703" s="73"/>
      <c r="I703" s="73"/>
      <c r="J703" s="73"/>
      <c r="K703" s="73"/>
      <c r="L703" s="73"/>
      <c r="M703" s="73"/>
      <c r="N703" s="73"/>
      <c r="P703" s="73"/>
      <c r="Q703" s="74"/>
      <c r="R703" s="161"/>
      <c r="S703" s="75"/>
      <c r="T703" s="76"/>
      <c r="AZ703" s="77"/>
      <c r="BA703" s="77"/>
      <c r="BB703" s="77"/>
      <c r="BC703" s="77"/>
      <c r="BD703" s="77"/>
      <c r="BE703" s="77"/>
      <c r="BF703" s="77"/>
      <c r="BG703" s="77"/>
    </row>
    <row r="704" spans="5:59" s="72" customFormat="1" ht="12.75" customHeight="1" x14ac:dyDescent="0.15">
      <c r="E704" s="73"/>
      <c r="F704" s="73"/>
      <c r="G704" s="73"/>
      <c r="H704" s="73"/>
      <c r="I704" s="73"/>
      <c r="J704" s="73"/>
      <c r="K704" s="73"/>
      <c r="L704" s="73"/>
      <c r="M704" s="73"/>
      <c r="N704" s="73"/>
      <c r="P704" s="73"/>
      <c r="Q704" s="74"/>
      <c r="R704" s="161"/>
      <c r="S704" s="75"/>
      <c r="T704" s="76"/>
      <c r="AZ704" s="77"/>
      <c r="BA704" s="77"/>
      <c r="BB704" s="77"/>
      <c r="BC704" s="77"/>
      <c r="BD704" s="77"/>
      <c r="BE704" s="77"/>
      <c r="BF704" s="77"/>
      <c r="BG704" s="77"/>
    </row>
    <row r="705" spans="5:59" s="72" customFormat="1" ht="12.75" customHeight="1" x14ac:dyDescent="0.15">
      <c r="E705" s="73"/>
      <c r="F705" s="73"/>
      <c r="G705" s="73"/>
      <c r="H705" s="73"/>
      <c r="I705" s="73"/>
      <c r="J705" s="73"/>
      <c r="K705" s="73"/>
      <c r="L705" s="73"/>
      <c r="M705" s="73"/>
      <c r="N705" s="73"/>
      <c r="P705" s="73"/>
      <c r="Q705" s="74"/>
      <c r="R705" s="161"/>
      <c r="S705" s="75"/>
      <c r="T705" s="76"/>
      <c r="AZ705" s="77"/>
      <c r="BA705" s="77"/>
      <c r="BB705" s="77"/>
      <c r="BC705" s="77"/>
      <c r="BD705" s="77"/>
      <c r="BE705" s="77"/>
      <c r="BF705" s="77"/>
      <c r="BG705" s="77"/>
    </row>
    <row r="706" spans="5:59" s="72" customFormat="1" ht="12.75" customHeight="1" x14ac:dyDescent="0.15">
      <c r="E706" s="73"/>
      <c r="F706" s="73"/>
      <c r="G706" s="73"/>
      <c r="H706" s="73"/>
      <c r="I706" s="73"/>
      <c r="J706" s="73"/>
      <c r="K706" s="73"/>
      <c r="L706" s="73"/>
      <c r="M706" s="73"/>
      <c r="N706" s="73"/>
      <c r="P706" s="73"/>
      <c r="Q706" s="74"/>
      <c r="R706" s="161"/>
      <c r="S706" s="75"/>
      <c r="T706" s="76"/>
      <c r="AZ706" s="77"/>
      <c r="BA706" s="77"/>
      <c r="BB706" s="77"/>
      <c r="BC706" s="77"/>
      <c r="BD706" s="77"/>
      <c r="BE706" s="77"/>
      <c r="BF706" s="77"/>
      <c r="BG706" s="77"/>
    </row>
    <row r="707" spans="5:59" s="72" customFormat="1" ht="12.75" customHeight="1" x14ac:dyDescent="0.15">
      <c r="E707" s="73"/>
      <c r="F707" s="73"/>
      <c r="G707" s="73"/>
      <c r="H707" s="73"/>
      <c r="I707" s="73"/>
      <c r="J707" s="73"/>
      <c r="K707" s="73"/>
      <c r="L707" s="73"/>
      <c r="M707" s="73"/>
      <c r="N707" s="73"/>
      <c r="P707" s="73"/>
      <c r="Q707" s="74"/>
      <c r="R707" s="161"/>
      <c r="S707" s="75"/>
      <c r="T707" s="76"/>
      <c r="AZ707" s="77"/>
      <c r="BA707" s="77"/>
      <c r="BB707" s="77"/>
      <c r="BC707" s="77"/>
      <c r="BD707" s="77"/>
      <c r="BE707" s="77"/>
      <c r="BF707" s="77"/>
      <c r="BG707" s="77"/>
    </row>
    <row r="708" spans="5:59" s="72" customFormat="1" ht="12.75" customHeight="1" x14ac:dyDescent="0.15">
      <c r="E708" s="73"/>
      <c r="F708" s="73"/>
      <c r="G708" s="73"/>
      <c r="H708" s="73"/>
      <c r="I708" s="73"/>
      <c r="J708" s="73"/>
      <c r="K708" s="73"/>
      <c r="L708" s="73"/>
      <c r="M708" s="73"/>
      <c r="N708" s="73"/>
      <c r="P708" s="73"/>
      <c r="Q708" s="74"/>
      <c r="R708" s="161"/>
      <c r="S708" s="75"/>
      <c r="T708" s="76"/>
      <c r="AZ708" s="77"/>
      <c r="BA708" s="77"/>
      <c r="BB708" s="77"/>
      <c r="BC708" s="77"/>
      <c r="BD708" s="77"/>
      <c r="BE708" s="77"/>
      <c r="BF708" s="77"/>
      <c r="BG708" s="77"/>
    </row>
    <row r="709" spans="5:59" s="72" customFormat="1" ht="12.75" customHeight="1" x14ac:dyDescent="0.15">
      <c r="E709" s="73"/>
      <c r="F709" s="73"/>
      <c r="G709" s="73"/>
      <c r="H709" s="73"/>
      <c r="I709" s="73"/>
      <c r="J709" s="73"/>
      <c r="K709" s="73"/>
      <c r="L709" s="73"/>
      <c r="M709" s="73"/>
      <c r="N709" s="73"/>
      <c r="P709" s="73"/>
      <c r="Q709" s="74"/>
      <c r="R709" s="161"/>
      <c r="S709" s="75"/>
      <c r="T709" s="76"/>
      <c r="AZ709" s="77"/>
      <c r="BA709" s="77"/>
      <c r="BB709" s="77"/>
      <c r="BC709" s="77"/>
      <c r="BD709" s="77"/>
      <c r="BE709" s="77"/>
      <c r="BF709" s="77"/>
      <c r="BG709" s="77"/>
    </row>
    <row r="710" spans="5:59" s="72" customFormat="1" ht="12.75" customHeight="1" x14ac:dyDescent="0.15">
      <c r="E710" s="73"/>
      <c r="F710" s="73"/>
      <c r="G710" s="73"/>
      <c r="H710" s="73"/>
      <c r="I710" s="73"/>
      <c r="J710" s="73"/>
      <c r="K710" s="73"/>
      <c r="L710" s="73"/>
      <c r="M710" s="73"/>
      <c r="N710" s="73"/>
      <c r="P710" s="73"/>
      <c r="Q710" s="74"/>
      <c r="R710" s="161"/>
      <c r="S710" s="75"/>
      <c r="T710" s="76"/>
      <c r="AZ710" s="77"/>
      <c r="BA710" s="77"/>
      <c r="BB710" s="77"/>
      <c r="BC710" s="77"/>
      <c r="BD710" s="77"/>
      <c r="BE710" s="77"/>
      <c r="BF710" s="77"/>
      <c r="BG710" s="77"/>
    </row>
    <row r="711" spans="5:59" s="72" customFormat="1" ht="12.75" customHeight="1" x14ac:dyDescent="0.15">
      <c r="E711" s="73"/>
      <c r="F711" s="73"/>
      <c r="G711" s="73"/>
      <c r="H711" s="73"/>
      <c r="I711" s="73"/>
      <c r="J711" s="73"/>
      <c r="K711" s="73"/>
      <c r="L711" s="73"/>
      <c r="M711" s="73"/>
      <c r="N711" s="73"/>
      <c r="P711" s="73"/>
      <c r="Q711" s="74"/>
      <c r="R711" s="161"/>
      <c r="S711" s="75"/>
      <c r="T711" s="76"/>
      <c r="AZ711" s="77"/>
      <c r="BA711" s="77"/>
      <c r="BB711" s="77"/>
      <c r="BC711" s="77"/>
      <c r="BD711" s="77"/>
      <c r="BE711" s="77"/>
      <c r="BF711" s="77"/>
      <c r="BG711" s="77"/>
    </row>
    <row r="712" spans="5:59" s="72" customFormat="1" ht="12.75" customHeight="1" x14ac:dyDescent="0.15">
      <c r="E712" s="73"/>
      <c r="F712" s="73"/>
      <c r="G712" s="73"/>
      <c r="H712" s="73"/>
      <c r="I712" s="73"/>
      <c r="J712" s="73"/>
      <c r="K712" s="73"/>
      <c r="L712" s="73"/>
      <c r="M712" s="73"/>
      <c r="N712" s="73"/>
      <c r="P712" s="73"/>
      <c r="Q712" s="74"/>
      <c r="R712" s="161"/>
      <c r="S712" s="75"/>
      <c r="T712" s="76"/>
      <c r="AZ712" s="77"/>
      <c r="BA712" s="77"/>
      <c r="BB712" s="77"/>
      <c r="BC712" s="77"/>
      <c r="BD712" s="77"/>
      <c r="BE712" s="77"/>
      <c r="BF712" s="77"/>
      <c r="BG712" s="77"/>
    </row>
    <row r="713" spans="5:59" s="72" customFormat="1" ht="12.75" customHeight="1" x14ac:dyDescent="0.15">
      <c r="E713" s="73"/>
      <c r="F713" s="73"/>
      <c r="G713" s="73"/>
      <c r="H713" s="73"/>
      <c r="I713" s="73"/>
      <c r="J713" s="73"/>
      <c r="K713" s="73"/>
      <c r="L713" s="73"/>
      <c r="M713" s="73"/>
      <c r="N713" s="73"/>
      <c r="P713" s="73"/>
      <c r="Q713" s="74"/>
      <c r="R713" s="161"/>
      <c r="S713" s="75"/>
      <c r="T713" s="76"/>
      <c r="AZ713" s="77"/>
      <c r="BA713" s="77"/>
      <c r="BB713" s="77"/>
      <c r="BC713" s="77"/>
      <c r="BD713" s="77"/>
      <c r="BE713" s="77"/>
      <c r="BF713" s="77"/>
      <c r="BG713" s="77"/>
    </row>
    <row r="714" spans="5:59" s="72" customFormat="1" ht="12.75" customHeight="1" x14ac:dyDescent="0.15">
      <c r="E714" s="73"/>
      <c r="F714" s="73"/>
      <c r="G714" s="73"/>
      <c r="H714" s="73"/>
      <c r="I714" s="73"/>
      <c r="J714" s="73"/>
      <c r="K714" s="73"/>
      <c r="L714" s="73"/>
      <c r="M714" s="73"/>
      <c r="N714" s="73"/>
      <c r="P714" s="73"/>
      <c r="Q714" s="74"/>
      <c r="R714" s="161"/>
      <c r="S714" s="75"/>
      <c r="T714" s="76"/>
      <c r="AZ714" s="77"/>
      <c r="BA714" s="77"/>
      <c r="BB714" s="77"/>
      <c r="BC714" s="77"/>
      <c r="BD714" s="77"/>
      <c r="BE714" s="77"/>
      <c r="BF714" s="77"/>
      <c r="BG714" s="77"/>
    </row>
    <row r="715" spans="5:59" s="72" customFormat="1" ht="12.75" customHeight="1" x14ac:dyDescent="0.15">
      <c r="E715" s="73"/>
      <c r="F715" s="73"/>
      <c r="G715" s="73"/>
      <c r="H715" s="73"/>
      <c r="I715" s="73"/>
      <c r="J715" s="73"/>
      <c r="K715" s="73"/>
      <c r="L715" s="73"/>
      <c r="M715" s="73"/>
      <c r="N715" s="73"/>
      <c r="P715" s="73"/>
      <c r="Q715" s="74"/>
      <c r="R715" s="161"/>
      <c r="S715" s="75"/>
      <c r="T715" s="76"/>
      <c r="AZ715" s="77"/>
      <c r="BA715" s="77"/>
      <c r="BB715" s="77"/>
      <c r="BC715" s="77"/>
      <c r="BD715" s="77"/>
      <c r="BE715" s="77"/>
      <c r="BF715" s="77"/>
      <c r="BG715" s="77"/>
    </row>
    <row r="716" spans="5:59" s="72" customFormat="1" ht="12.75" customHeight="1" x14ac:dyDescent="0.15">
      <c r="E716" s="73"/>
      <c r="F716" s="73"/>
      <c r="G716" s="73"/>
      <c r="H716" s="73"/>
      <c r="I716" s="73"/>
      <c r="J716" s="73"/>
      <c r="K716" s="73"/>
      <c r="L716" s="73"/>
      <c r="M716" s="73"/>
      <c r="N716" s="73"/>
      <c r="P716" s="73"/>
      <c r="Q716" s="74"/>
      <c r="R716" s="161"/>
      <c r="S716" s="75"/>
      <c r="T716" s="76"/>
      <c r="AZ716" s="77"/>
      <c r="BA716" s="77"/>
      <c r="BB716" s="77"/>
      <c r="BC716" s="77"/>
      <c r="BD716" s="77"/>
      <c r="BE716" s="77"/>
      <c r="BF716" s="77"/>
      <c r="BG716" s="77"/>
    </row>
    <row r="717" spans="5:59" s="72" customFormat="1" ht="12.75" customHeight="1" x14ac:dyDescent="0.15">
      <c r="E717" s="73"/>
      <c r="F717" s="73"/>
      <c r="G717" s="73"/>
      <c r="H717" s="73"/>
      <c r="I717" s="73"/>
      <c r="J717" s="73"/>
      <c r="K717" s="73"/>
      <c r="L717" s="73"/>
      <c r="M717" s="73"/>
      <c r="N717" s="73"/>
      <c r="P717" s="73"/>
      <c r="Q717" s="74"/>
      <c r="R717" s="161"/>
      <c r="S717" s="75"/>
      <c r="T717" s="76"/>
      <c r="AZ717" s="77"/>
      <c r="BA717" s="77"/>
      <c r="BB717" s="77"/>
      <c r="BC717" s="77"/>
      <c r="BD717" s="77"/>
      <c r="BE717" s="77"/>
      <c r="BF717" s="77"/>
      <c r="BG717" s="77"/>
    </row>
    <row r="718" spans="5:59" s="72" customFormat="1" ht="12.75" customHeight="1" x14ac:dyDescent="0.15">
      <c r="E718" s="73"/>
      <c r="F718" s="73"/>
      <c r="G718" s="73"/>
      <c r="H718" s="73"/>
      <c r="I718" s="73"/>
      <c r="J718" s="73"/>
      <c r="K718" s="73"/>
      <c r="L718" s="73"/>
      <c r="M718" s="73"/>
      <c r="N718" s="73"/>
      <c r="P718" s="73"/>
      <c r="Q718" s="74"/>
      <c r="R718" s="161"/>
      <c r="S718" s="75"/>
      <c r="T718" s="76"/>
      <c r="AZ718" s="77"/>
      <c r="BA718" s="77"/>
      <c r="BB718" s="77"/>
      <c r="BC718" s="77"/>
      <c r="BD718" s="77"/>
      <c r="BE718" s="77"/>
      <c r="BF718" s="77"/>
      <c r="BG718" s="77"/>
    </row>
    <row r="719" spans="5:59" s="72" customFormat="1" ht="12.75" customHeight="1" x14ac:dyDescent="0.15">
      <c r="E719" s="73"/>
      <c r="F719" s="73"/>
      <c r="G719" s="73"/>
      <c r="H719" s="73"/>
      <c r="I719" s="73"/>
      <c r="J719" s="73"/>
      <c r="K719" s="73"/>
      <c r="L719" s="73"/>
      <c r="M719" s="73"/>
      <c r="N719" s="73"/>
      <c r="P719" s="73"/>
      <c r="Q719" s="74"/>
      <c r="R719" s="161"/>
      <c r="S719" s="75"/>
      <c r="T719" s="76"/>
      <c r="AZ719" s="77"/>
      <c r="BA719" s="77"/>
      <c r="BB719" s="77"/>
      <c r="BC719" s="77"/>
      <c r="BD719" s="77"/>
      <c r="BE719" s="77"/>
      <c r="BF719" s="77"/>
      <c r="BG719" s="77"/>
    </row>
    <row r="720" spans="5:59" s="72" customFormat="1" ht="12.75" customHeight="1" x14ac:dyDescent="0.15">
      <c r="E720" s="73"/>
      <c r="F720" s="73"/>
      <c r="G720" s="73"/>
      <c r="H720" s="73"/>
      <c r="I720" s="73"/>
      <c r="J720" s="73"/>
      <c r="K720" s="73"/>
      <c r="L720" s="73"/>
      <c r="M720" s="73"/>
      <c r="N720" s="73"/>
      <c r="P720" s="73"/>
      <c r="Q720" s="74"/>
      <c r="R720" s="161"/>
      <c r="S720" s="75"/>
      <c r="T720" s="76"/>
      <c r="AZ720" s="77"/>
      <c r="BA720" s="77"/>
      <c r="BB720" s="77"/>
      <c r="BC720" s="77"/>
      <c r="BD720" s="77"/>
      <c r="BE720" s="77"/>
      <c r="BF720" s="77"/>
      <c r="BG720" s="77"/>
    </row>
    <row r="721" spans="5:59" s="72" customFormat="1" ht="12.75" customHeight="1" x14ac:dyDescent="0.15">
      <c r="E721" s="73"/>
      <c r="F721" s="73"/>
      <c r="G721" s="73"/>
      <c r="H721" s="73"/>
      <c r="I721" s="73"/>
      <c r="J721" s="73"/>
      <c r="K721" s="73"/>
      <c r="L721" s="73"/>
      <c r="M721" s="73"/>
      <c r="N721" s="73"/>
      <c r="P721" s="73"/>
      <c r="Q721" s="74"/>
      <c r="R721" s="161"/>
      <c r="S721" s="75"/>
      <c r="T721" s="76"/>
      <c r="AZ721" s="77"/>
      <c r="BA721" s="77"/>
      <c r="BB721" s="77"/>
      <c r="BC721" s="77"/>
      <c r="BD721" s="77"/>
      <c r="BE721" s="77"/>
      <c r="BF721" s="77"/>
      <c r="BG721" s="77"/>
    </row>
    <row r="722" spans="5:59" s="72" customFormat="1" ht="12.75" customHeight="1" x14ac:dyDescent="0.15">
      <c r="E722" s="73"/>
      <c r="F722" s="73"/>
      <c r="G722" s="73"/>
      <c r="H722" s="73"/>
      <c r="I722" s="73"/>
      <c r="J722" s="73"/>
      <c r="K722" s="73"/>
      <c r="L722" s="73"/>
      <c r="M722" s="73"/>
      <c r="N722" s="73"/>
      <c r="P722" s="73"/>
      <c r="Q722" s="74"/>
      <c r="R722" s="161"/>
      <c r="S722" s="75"/>
      <c r="T722" s="76"/>
      <c r="AZ722" s="77"/>
      <c r="BA722" s="77"/>
      <c r="BB722" s="77"/>
      <c r="BC722" s="77"/>
      <c r="BD722" s="77"/>
      <c r="BE722" s="77"/>
      <c r="BF722" s="77"/>
      <c r="BG722" s="77"/>
    </row>
    <row r="723" spans="5:59" s="72" customFormat="1" ht="12.75" customHeight="1" x14ac:dyDescent="0.15">
      <c r="E723" s="73"/>
      <c r="F723" s="73"/>
      <c r="G723" s="73"/>
      <c r="H723" s="73"/>
      <c r="I723" s="73"/>
      <c r="J723" s="73"/>
      <c r="K723" s="73"/>
      <c r="L723" s="73"/>
      <c r="M723" s="73"/>
      <c r="N723" s="73"/>
      <c r="P723" s="73"/>
      <c r="Q723" s="74"/>
      <c r="R723" s="161"/>
      <c r="S723" s="75"/>
      <c r="T723" s="76"/>
      <c r="AZ723" s="77"/>
      <c r="BA723" s="77"/>
      <c r="BB723" s="77"/>
      <c r="BC723" s="77"/>
      <c r="BD723" s="77"/>
      <c r="BE723" s="77"/>
      <c r="BF723" s="77"/>
      <c r="BG723" s="77"/>
    </row>
    <row r="724" spans="5:59" s="72" customFormat="1" ht="12.75" customHeight="1" x14ac:dyDescent="0.15">
      <c r="E724" s="73"/>
      <c r="F724" s="73"/>
      <c r="G724" s="73"/>
      <c r="H724" s="73"/>
      <c r="I724" s="73"/>
      <c r="J724" s="73"/>
      <c r="K724" s="73"/>
      <c r="L724" s="73"/>
      <c r="M724" s="73"/>
      <c r="N724" s="73"/>
      <c r="P724" s="73"/>
      <c r="Q724" s="74"/>
      <c r="R724" s="161"/>
      <c r="S724" s="75"/>
      <c r="T724" s="76"/>
      <c r="AZ724" s="77"/>
      <c r="BA724" s="77"/>
      <c r="BB724" s="77"/>
      <c r="BC724" s="77"/>
      <c r="BD724" s="77"/>
      <c r="BE724" s="77"/>
      <c r="BF724" s="77"/>
      <c r="BG724" s="77"/>
    </row>
    <row r="725" spans="5:59" s="72" customFormat="1" ht="12.75" customHeight="1" x14ac:dyDescent="0.15">
      <c r="E725" s="73"/>
      <c r="F725" s="73"/>
      <c r="G725" s="73"/>
      <c r="H725" s="73"/>
      <c r="I725" s="73"/>
      <c r="J725" s="73"/>
      <c r="K725" s="73"/>
      <c r="L725" s="73"/>
      <c r="M725" s="73"/>
      <c r="N725" s="73"/>
      <c r="P725" s="73"/>
      <c r="Q725" s="74"/>
      <c r="R725" s="161"/>
      <c r="S725" s="75"/>
      <c r="T725" s="76"/>
      <c r="AZ725" s="77"/>
      <c r="BA725" s="77"/>
      <c r="BB725" s="77"/>
      <c r="BC725" s="77"/>
      <c r="BD725" s="77"/>
      <c r="BE725" s="77"/>
      <c r="BF725" s="77"/>
      <c r="BG725" s="77"/>
    </row>
    <row r="726" spans="5:59" s="72" customFormat="1" ht="12.75" customHeight="1" x14ac:dyDescent="0.15">
      <c r="E726" s="73"/>
      <c r="F726" s="73"/>
      <c r="G726" s="73"/>
      <c r="H726" s="73"/>
      <c r="I726" s="73"/>
      <c r="J726" s="73"/>
      <c r="K726" s="73"/>
      <c r="L726" s="73"/>
      <c r="M726" s="73"/>
      <c r="N726" s="73"/>
      <c r="P726" s="73"/>
      <c r="Q726" s="74"/>
      <c r="R726" s="161"/>
      <c r="S726" s="75"/>
      <c r="T726" s="76"/>
      <c r="AZ726" s="77"/>
      <c r="BA726" s="77"/>
      <c r="BB726" s="77"/>
      <c r="BC726" s="77"/>
      <c r="BD726" s="77"/>
      <c r="BE726" s="77"/>
      <c r="BF726" s="77"/>
      <c r="BG726" s="77"/>
    </row>
    <row r="727" spans="5:59" s="72" customFormat="1" ht="12.75" customHeight="1" x14ac:dyDescent="0.15">
      <c r="E727" s="73"/>
      <c r="F727" s="73"/>
      <c r="G727" s="73"/>
      <c r="H727" s="73"/>
      <c r="I727" s="73"/>
      <c r="J727" s="73"/>
      <c r="K727" s="73"/>
      <c r="L727" s="73"/>
      <c r="M727" s="73"/>
      <c r="N727" s="73"/>
      <c r="P727" s="73"/>
      <c r="Q727" s="74"/>
      <c r="R727" s="161"/>
      <c r="S727" s="75"/>
      <c r="T727" s="76"/>
      <c r="AZ727" s="77"/>
      <c r="BA727" s="77"/>
      <c r="BB727" s="77"/>
      <c r="BC727" s="77"/>
      <c r="BD727" s="77"/>
      <c r="BE727" s="77"/>
      <c r="BF727" s="77"/>
      <c r="BG727" s="77"/>
    </row>
    <row r="728" spans="5:59" s="72" customFormat="1" ht="12.75" customHeight="1" x14ac:dyDescent="0.15">
      <c r="E728" s="73"/>
      <c r="F728" s="73"/>
      <c r="G728" s="73"/>
      <c r="H728" s="73"/>
      <c r="I728" s="73"/>
      <c r="J728" s="73"/>
      <c r="K728" s="73"/>
      <c r="L728" s="73"/>
      <c r="M728" s="73"/>
      <c r="N728" s="73"/>
      <c r="P728" s="73"/>
      <c r="Q728" s="74"/>
      <c r="R728" s="161"/>
      <c r="S728" s="75"/>
      <c r="T728" s="76"/>
      <c r="AZ728" s="77"/>
      <c r="BA728" s="77"/>
      <c r="BB728" s="77"/>
      <c r="BC728" s="77"/>
      <c r="BD728" s="77"/>
      <c r="BE728" s="77"/>
      <c r="BF728" s="77"/>
      <c r="BG728" s="77"/>
    </row>
    <row r="729" spans="5:59" s="72" customFormat="1" ht="12.75" customHeight="1" x14ac:dyDescent="0.15">
      <c r="E729" s="73"/>
      <c r="F729" s="73"/>
      <c r="G729" s="73"/>
      <c r="H729" s="73"/>
      <c r="I729" s="73"/>
      <c r="J729" s="73"/>
      <c r="K729" s="73"/>
      <c r="L729" s="73"/>
      <c r="M729" s="73"/>
      <c r="N729" s="73"/>
      <c r="P729" s="73"/>
      <c r="Q729" s="74"/>
      <c r="R729" s="161"/>
      <c r="S729" s="75"/>
      <c r="T729" s="76"/>
      <c r="AZ729" s="77"/>
      <c r="BA729" s="77"/>
      <c r="BB729" s="77"/>
      <c r="BC729" s="77"/>
      <c r="BD729" s="77"/>
      <c r="BE729" s="77"/>
      <c r="BF729" s="77"/>
      <c r="BG729" s="77"/>
    </row>
    <row r="730" spans="5:59" s="72" customFormat="1" ht="12.75" customHeight="1" x14ac:dyDescent="0.15">
      <c r="E730" s="73"/>
      <c r="F730" s="73"/>
      <c r="G730" s="73"/>
      <c r="H730" s="73"/>
      <c r="I730" s="73"/>
      <c r="J730" s="73"/>
      <c r="K730" s="73"/>
      <c r="L730" s="73"/>
      <c r="M730" s="73"/>
      <c r="N730" s="73"/>
      <c r="P730" s="73"/>
      <c r="Q730" s="74"/>
      <c r="R730" s="161"/>
      <c r="S730" s="75"/>
      <c r="T730" s="76"/>
      <c r="AZ730" s="77"/>
      <c r="BA730" s="77"/>
      <c r="BB730" s="77"/>
      <c r="BC730" s="77"/>
      <c r="BD730" s="77"/>
      <c r="BE730" s="77"/>
      <c r="BF730" s="77"/>
      <c r="BG730" s="77"/>
    </row>
    <row r="731" spans="5:59" s="72" customFormat="1" ht="12.75" customHeight="1" x14ac:dyDescent="0.15">
      <c r="E731" s="73"/>
      <c r="F731" s="73"/>
      <c r="G731" s="73"/>
      <c r="H731" s="73"/>
      <c r="I731" s="73"/>
      <c r="J731" s="73"/>
      <c r="K731" s="73"/>
      <c r="L731" s="73"/>
      <c r="M731" s="73"/>
      <c r="N731" s="73"/>
      <c r="P731" s="73"/>
      <c r="Q731" s="74"/>
      <c r="R731" s="161"/>
      <c r="S731" s="75"/>
      <c r="T731" s="76"/>
      <c r="AZ731" s="77"/>
      <c r="BA731" s="77"/>
      <c r="BB731" s="77"/>
      <c r="BC731" s="77"/>
      <c r="BD731" s="77"/>
      <c r="BE731" s="77"/>
      <c r="BF731" s="77"/>
      <c r="BG731" s="77"/>
    </row>
    <row r="732" spans="5:59" s="72" customFormat="1" ht="12.75" customHeight="1" x14ac:dyDescent="0.15">
      <c r="E732" s="73"/>
      <c r="F732" s="73"/>
      <c r="G732" s="73"/>
      <c r="H732" s="73"/>
      <c r="I732" s="73"/>
      <c r="J732" s="73"/>
      <c r="K732" s="73"/>
      <c r="L732" s="73"/>
      <c r="M732" s="73"/>
      <c r="N732" s="73"/>
      <c r="P732" s="73"/>
      <c r="Q732" s="74"/>
      <c r="R732" s="161"/>
      <c r="S732" s="75"/>
      <c r="T732" s="76"/>
      <c r="AZ732" s="77"/>
      <c r="BA732" s="77"/>
      <c r="BB732" s="77"/>
      <c r="BC732" s="77"/>
      <c r="BD732" s="77"/>
      <c r="BE732" s="77"/>
      <c r="BF732" s="77"/>
      <c r="BG732" s="77"/>
    </row>
    <row r="733" spans="5:59" s="72" customFormat="1" ht="12.75" customHeight="1" x14ac:dyDescent="0.15">
      <c r="E733" s="73"/>
      <c r="F733" s="73"/>
      <c r="G733" s="73"/>
      <c r="H733" s="73"/>
      <c r="I733" s="73"/>
      <c r="J733" s="73"/>
      <c r="K733" s="73"/>
      <c r="L733" s="73"/>
      <c r="M733" s="73"/>
      <c r="N733" s="73"/>
      <c r="P733" s="73"/>
      <c r="Q733" s="74"/>
      <c r="R733" s="161"/>
      <c r="S733" s="75"/>
      <c r="T733" s="76"/>
      <c r="AZ733" s="77"/>
      <c r="BA733" s="77"/>
      <c r="BB733" s="77"/>
      <c r="BC733" s="77"/>
      <c r="BD733" s="77"/>
      <c r="BE733" s="77"/>
      <c r="BF733" s="77"/>
      <c r="BG733" s="77"/>
    </row>
    <row r="734" spans="5:59" s="72" customFormat="1" ht="12.75" customHeight="1" x14ac:dyDescent="0.15">
      <c r="E734" s="73"/>
      <c r="F734" s="73"/>
      <c r="G734" s="73"/>
      <c r="H734" s="73"/>
      <c r="I734" s="73"/>
      <c r="J734" s="73"/>
      <c r="K734" s="73"/>
      <c r="L734" s="73"/>
      <c r="M734" s="73"/>
      <c r="N734" s="73"/>
      <c r="P734" s="73"/>
      <c r="Q734" s="74"/>
      <c r="R734" s="161"/>
      <c r="S734" s="75"/>
      <c r="T734" s="76"/>
      <c r="AZ734" s="77"/>
      <c r="BA734" s="77"/>
      <c r="BB734" s="77"/>
      <c r="BC734" s="77"/>
      <c r="BD734" s="77"/>
      <c r="BE734" s="77"/>
      <c r="BF734" s="77"/>
      <c r="BG734" s="77"/>
    </row>
    <row r="735" spans="5:59" s="72" customFormat="1" ht="12.75" customHeight="1" x14ac:dyDescent="0.15">
      <c r="E735" s="73"/>
      <c r="F735" s="73"/>
      <c r="G735" s="73"/>
      <c r="H735" s="73"/>
      <c r="I735" s="73"/>
      <c r="J735" s="73"/>
      <c r="K735" s="73"/>
      <c r="L735" s="73"/>
      <c r="M735" s="73"/>
      <c r="N735" s="73"/>
      <c r="P735" s="73"/>
      <c r="Q735" s="74"/>
      <c r="R735" s="161"/>
      <c r="S735" s="75"/>
      <c r="T735" s="76"/>
      <c r="AZ735" s="77"/>
      <c r="BA735" s="77"/>
      <c r="BB735" s="77"/>
      <c r="BC735" s="77"/>
      <c r="BD735" s="77"/>
      <c r="BE735" s="77"/>
      <c r="BF735" s="77"/>
      <c r="BG735" s="77"/>
    </row>
    <row r="736" spans="5:59" s="72" customFormat="1" ht="12.75" customHeight="1" x14ac:dyDescent="0.15">
      <c r="E736" s="73"/>
      <c r="F736" s="73"/>
      <c r="G736" s="73"/>
      <c r="H736" s="73"/>
      <c r="I736" s="73"/>
      <c r="J736" s="73"/>
      <c r="K736" s="73"/>
      <c r="L736" s="73"/>
      <c r="M736" s="73"/>
      <c r="N736" s="73"/>
      <c r="P736" s="73"/>
      <c r="Q736" s="74"/>
      <c r="R736" s="161"/>
      <c r="S736" s="75"/>
      <c r="T736" s="76"/>
      <c r="AZ736" s="77"/>
      <c r="BA736" s="77"/>
      <c r="BB736" s="77"/>
      <c r="BC736" s="77"/>
      <c r="BD736" s="77"/>
      <c r="BE736" s="77"/>
      <c r="BF736" s="77"/>
      <c r="BG736" s="77"/>
    </row>
    <row r="737" spans="5:59" s="72" customFormat="1" ht="12.75" customHeight="1" x14ac:dyDescent="0.15">
      <c r="E737" s="73"/>
      <c r="F737" s="73"/>
      <c r="G737" s="73"/>
      <c r="H737" s="73"/>
      <c r="I737" s="73"/>
      <c r="J737" s="73"/>
      <c r="K737" s="73"/>
      <c r="L737" s="73"/>
      <c r="M737" s="73"/>
      <c r="N737" s="73"/>
      <c r="P737" s="73"/>
      <c r="Q737" s="74"/>
      <c r="R737" s="161"/>
      <c r="S737" s="75"/>
      <c r="T737" s="76"/>
      <c r="AZ737" s="77"/>
      <c r="BA737" s="77"/>
      <c r="BB737" s="77"/>
      <c r="BC737" s="77"/>
      <c r="BD737" s="77"/>
      <c r="BE737" s="77"/>
      <c r="BF737" s="77"/>
      <c r="BG737" s="77"/>
    </row>
    <row r="738" spans="5:59" s="72" customFormat="1" ht="12.75" customHeight="1" x14ac:dyDescent="0.15">
      <c r="E738" s="73"/>
      <c r="F738" s="73"/>
      <c r="G738" s="73"/>
      <c r="H738" s="73"/>
      <c r="I738" s="73"/>
      <c r="J738" s="73"/>
      <c r="K738" s="73"/>
      <c r="L738" s="73"/>
      <c r="M738" s="73"/>
      <c r="N738" s="73"/>
      <c r="P738" s="73"/>
      <c r="Q738" s="74"/>
      <c r="R738" s="161"/>
      <c r="S738" s="75"/>
      <c r="T738" s="76"/>
      <c r="AZ738" s="77"/>
      <c r="BA738" s="77"/>
      <c r="BB738" s="77"/>
      <c r="BC738" s="77"/>
      <c r="BD738" s="77"/>
      <c r="BE738" s="77"/>
      <c r="BF738" s="77"/>
      <c r="BG738" s="77"/>
    </row>
    <row r="739" spans="5:59" s="72" customFormat="1" ht="12.75" customHeight="1" x14ac:dyDescent="0.15">
      <c r="E739" s="73"/>
      <c r="F739" s="73"/>
      <c r="G739" s="73"/>
      <c r="H739" s="73"/>
      <c r="I739" s="73"/>
      <c r="J739" s="73"/>
      <c r="K739" s="73"/>
      <c r="L739" s="73"/>
      <c r="M739" s="73"/>
      <c r="N739" s="73"/>
      <c r="P739" s="73"/>
      <c r="Q739" s="74"/>
      <c r="R739" s="161"/>
      <c r="S739" s="75"/>
      <c r="T739" s="76"/>
      <c r="AZ739" s="77"/>
      <c r="BA739" s="77"/>
      <c r="BB739" s="77"/>
      <c r="BC739" s="77"/>
      <c r="BD739" s="77"/>
      <c r="BE739" s="77"/>
      <c r="BF739" s="77"/>
      <c r="BG739" s="77"/>
    </row>
    <row r="740" spans="5:59" s="72" customFormat="1" ht="12.75" customHeight="1" x14ac:dyDescent="0.15">
      <c r="E740" s="73"/>
      <c r="F740" s="73"/>
      <c r="G740" s="73"/>
      <c r="H740" s="73"/>
      <c r="I740" s="73"/>
      <c r="J740" s="73"/>
      <c r="K740" s="73"/>
      <c r="L740" s="73"/>
      <c r="M740" s="73"/>
      <c r="N740" s="73"/>
      <c r="P740" s="73"/>
      <c r="Q740" s="74"/>
      <c r="R740" s="161"/>
      <c r="S740" s="75"/>
      <c r="T740" s="76"/>
      <c r="AZ740" s="77"/>
      <c r="BA740" s="77"/>
      <c r="BB740" s="77"/>
      <c r="BC740" s="77"/>
      <c r="BD740" s="77"/>
      <c r="BE740" s="77"/>
      <c r="BF740" s="77"/>
      <c r="BG740" s="77"/>
    </row>
    <row r="741" spans="5:59" s="72" customFormat="1" ht="12.75" customHeight="1" x14ac:dyDescent="0.15">
      <c r="E741" s="73"/>
      <c r="F741" s="73"/>
      <c r="G741" s="73"/>
      <c r="H741" s="73"/>
      <c r="I741" s="73"/>
      <c r="J741" s="73"/>
      <c r="K741" s="73"/>
      <c r="L741" s="73"/>
      <c r="M741" s="73"/>
      <c r="N741" s="73"/>
      <c r="P741" s="73"/>
      <c r="Q741" s="74"/>
      <c r="R741" s="161"/>
      <c r="S741" s="75"/>
      <c r="T741" s="76"/>
      <c r="AZ741" s="77"/>
      <c r="BA741" s="77"/>
      <c r="BB741" s="77"/>
      <c r="BC741" s="77"/>
      <c r="BD741" s="77"/>
      <c r="BE741" s="77"/>
      <c r="BF741" s="77"/>
      <c r="BG741" s="77"/>
    </row>
    <row r="742" spans="5:59" s="72" customFormat="1" ht="12.75" customHeight="1" x14ac:dyDescent="0.15">
      <c r="E742" s="73"/>
      <c r="F742" s="73"/>
      <c r="G742" s="73"/>
      <c r="H742" s="73"/>
      <c r="I742" s="73"/>
      <c r="J742" s="73"/>
      <c r="K742" s="73"/>
      <c r="L742" s="73"/>
      <c r="M742" s="73"/>
      <c r="N742" s="73"/>
      <c r="P742" s="73"/>
      <c r="Q742" s="74"/>
      <c r="R742" s="161"/>
      <c r="S742" s="75"/>
      <c r="T742" s="76"/>
      <c r="AZ742" s="77"/>
      <c r="BA742" s="77"/>
      <c r="BB742" s="77"/>
      <c r="BC742" s="77"/>
      <c r="BD742" s="77"/>
      <c r="BE742" s="77"/>
      <c r="BF742" s="77"/>
      <c r="BG742" s="77"/>
    </row>
    <row r="743" spans="5:59" s="72" customFormat="1" ht="12.75" customHeight="1" x14ac:dyDescent="0.15">
      <c r="E743" s="73"/>
      <c r="F743" s="73"/>
      <c r="G743" s="73"/>
      <c r="H743" s="73"/>
      <c r="I743" s="73"/>
      <c r="J743" s="73"/>
      <c r="K743" s="73"/>
      <c r="L743" s="73"/>
      <c r="M743" s="73"/>
      <c r="N743" s="73"/>
      <c r="P743" s="73"/>
      <c r="Q743" s="74"/>
      <c r="R743" s="161"/>
      <c r="S743" s="75"/>
      <c r="T743" s="76"/>
      <c r="AZ743" s="77"/>
      <c r="BA743" s="77"/>
      <c r="BB743" s="77"/>
      <c r="BC743" s="77"/>
      <c r="BD743" s="77"/>
      <c r="BE743" s="77"/>
      <c r="BF743" s="77"/>
      <c r="BG743" s="77"/>
    </row>
    <row r="744" spans="5:59" s="72" customFormat="1" ht="12.75" customHeight="1" x14ac:dyDescent="0.15">
      <c r="E744" s="73"/>
      <c r="F744" s="73"/>
      <c r="G744" s="73"/>
      <c r="H744" s="73"/>
      <c r="I744" s="73"/>
      <c r="J744" s="73"/>
      <c r="K744" s="73"/>
      <c r="L744" s="73"/>
      <c r="M744" s="73"/>
      <c r="N744" s="73"/>
      <c r="P744" s="73"/>
      <c r="Q744" s="74"/>
      <c r="R744" s="161"/>
      <c r="S744" s="75"/>
      <c r="T744" s="76"/>
      <c r="AZ744" s="77"/>
      <c r="BA744" s="77"/>
      <c r="BB744" s="77"/>
      <c r="BC744" s="77"/>
      <c r="BD744" s="77"/>
      <c r="BE744" s="77"/>
      <c r="BF744" s="77"/>
      <c r="BG744" s="77"/>
    </row>
    <row r="745" spans="5:59" s="72" customFormat="1" ht="12.75" customHeight="1" x14ac:dyDescent="0.15">
      <c r="E745" s="73"/>
      <c r="F745" s="73"/>
      <c r="G745" s="73"/>
      <c r="H745" s="73"/>
      <c r="I745" s="73"/>
      <c r="J745" s="73"/>
      <c r="K745" s="73"/>
      <c r="L745" s="73"/>
      <c r="M745" s="73"/>
      <c r="N745" s="73"/>
      <c r="P745" s="73"/>
      <c r="Q745" s="74"/>
      <c r="R745" s="161"/>
      <c r="S745" s="75"/>
      <c r="T745" s="76"/>
      <c r="AZ745" s="77"/>
      <c r="BA745" s="77"/>
      <c r="BB745" s="77"/>
      <c r="BC745" s="77"/>
      <c r="BD745" s="77"/>
      <c r="BE745" s="77"/>
      <c r="BF745" s="77"/>
      <c r="BG745" s="77"/>
    </row>
    <row r="746" spans="5:59" s="72" customFormat="1" ht="12.75" customHeight="1" x14ac:dyDescent="0.15">
      <c r="E746" s="73"/>
      <c r="F746" s="73"/>
      <c r="G746" s="73"/>
      <c r="H746" s="73"/>
      <c r="I746" s="73"/>
      <c r="J746" s="73"/>
      <c r="K746" s="73"/>
      <c r="L746" s="73"/>
      <c r="M746" s="73"/>
      <c r="N746" s="73"/>
      <c r="P746" s="73"/>
      <c r="Q746" s="74"/>
      <c r="R746" s="161"/>
      <c r="S746" s="75"/>
      <c r="T746" s="76"/>
      <c r="AZ746" s="77"/>
      <c r="BA746" s="77"/>
      <c r="BB746" s="77"/>
      <c r="BC746" s="77"/>
      <c r="BD746" s="77"/>
      <c r="BE746" s="77"/>
      <c r="BF746" s="77"/>
      <c r="BG746" s="77"/>
    </row>
    <row r="747" spans="5:59" s="72" customFormat="1" ht="12.75" customHeight="1" x14ac:dyDescent="0.15">
      <c r="E747" s="73"/>
      <c r="F747" s="73"/>
      <c r="G747" s="73"/>
      <c r="H747" s="73"/>
      <c r="I747" s="73"/>
      <c r="J747" s="73"/>
      <c r="K747" s="73"/>
      <c r="L747" s="73"/>
      <c r="M747" s="73"/>
      <c r="N747" s="73"/>
      <c r="P747" s="73"/>
      <c r="Q747" s="74"/>
      <c r="R747" s="161"/>
      <c r="S747" s="75"/>
      <c r="T747" s="76"/>
      <c r="AZ747" s="77"/>
      <c r="BA747" s="77"/>
      <c r="BB747" s="77"/>
      <c r="BC747" s="77"/>
      <c r="BD747" s="77"/>
      <c r="BE747" s="77"/>
      <c r="BF747" s="77"/>
      <c r="BG747" s="77"/>
    </row>
    <row r="748" spans="5:59" s="72" customFormat="1" ht="12.75" customHeight="1" x14ac:dyDescent="0.15">
      <c r="E748" s="73"/>
      <c r="F748" s="73"/>
      <c r="G748" s="73"/>
      <c r="H748" s="73"/>
      <c r="I748" s="73"/>
      <c r="J748" s="73"/>
      <c r="K748" s="73"/>
      <c r="L748" s="73"/>
      <c r="M748" s="73"/>
      <c r="N748" s="73"/>
      <c r="P748" s="73"/>
      <c r="Q748" s="74"/>
      <c r="R748" s="161"/>
      <c r="S748" s="75"/>
      <c r="T748" s="76"/>
      <c r="AZ748" s="77"/>
      <c r="BA748" s="77"/>
      <c r="BB748" s="77"/>
      <c r="BC748" s="77"/>
      <c r="BD748" s="77"/>
      <c r="BE748" s="77"/>
      <c r="BF748" s="77"/>
      <c r="BG748" s="77"/>
    </row>
    <row r="749" spans="5:59" s="72" customFormat="1" ht="12.75" customHeight="1" x14ac:dyDescent="0.15">
      <c r="E749" s="73"/>
      <c r="F749" s="73"/>
      <c r="G749" s="73"/>
      <c r="H749" s="73"/>
      <c r="I749" s="73"/>
      <c r="J749" s="73"/>
      <c r="K749" s="73"/>
      <c r="L749" s="73"/>
      <c r="M749" s="73"/>
      <c r="N749" s="73"/>
      <c r="P749" s="73"/>
      <c r="Q749" s="74"/>
      <c r="R749" s="161"/>
      <c r="S749" s="75"/>
      <c r="T749" s="76"/>
      <c r="AZ749" s="77"/>
      <c r="BA749" s="77"/>
      <c r="BB749" s="77"/>
      <c r="BC749" s="77"/>
      <c r="BD749" s="77"/>
      <c r="BE749" s="77"/>
      <c r="BF749" s="77"/>
      <c r="BG749" s="77"/>
    </row>
    <row r="750" spans="5:59" s="72" customFormat="1" ht="12.75" customHeight="1" x14ac:dyDescent="0.15">
      <c r="E750" s="73"/>
      <c r="F750" s="73"/>
      <c r="G750" s="73"/>
      <c r="H750" s="73"/>
      <c r="I750" s="73"/>
      <c r="J750" s="73"/>
      <c r="K750" s="73"/>
      <c r="L750" s="73"/>
      <c r="M750" s="73"/>
      <c r="N750" s="73"/>
      <c r="P750" s="73"/>
      <c r="Q750" s="74"/>
      <c r="R750" s="161"/>
      <c r="S750" s="75"/>
      <c r="T750" s="76"/>
      <c r="AZ750" s="77"/>
      <c r="BA750" s="77"/>
      <c r="BB750" s="77"/>
      <c r="BC750" s="77"/>
      <c r="BD750" s="77"/>
      <c r="BE750" s="77"/>
      <c r="BF750" s="77"/>
      <c r="BG750" s="77"/>
    </row>
  </sheetData>
  <sheetProtection formatCells="0" formatColumns="0" formatRows="0" insertColumns="0" insertRows="0" deleteColumns="0" deleteRows="0"/>
  <phoneticPr fontId="3" type="noConversion"/>
  <pageMargins left="0.75" right="0.75" top="1" bottom="1" header="0.5" footer="0.5"/>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27"/>
  <sheetViews>
    <sheetView workbookViewId="0"/>
  </sheetViews>
  <sheetFormatPr baseColWidth="10" defaultColWidth="8.83203125" defaultRowHeight="13" x14ac:dyDescent="0.15"/>
  <cols>
    <col min="2" max="2" width="12" customWidth="1"/>
  </cols>
  <sheetData>
    <row r="1" spans="1:47" ht="18" customHeight="1" x14ac:dyDescent="0.2">
      <c r="A1" s="123" t="s">
        <v>223</v>
      </c>
      <c r="B1" s="123" t="s">
        <v>353</v>
      </c>
      <c r="C1" s="212">
        <f>AVERAGE(AT12:AT27)</f>
        <v>2.5949999999999997E-2</v>
      </c>
    </row>
    <row r="2" spans="1:47" ht="18" customHeight="1" x14ac:dyDescent="0.2">
      <c r="A2" s="123"/>
      <c r="B2" s="123" t="s">
        <v>354</v>
      </c>
      <c r="C2" s="212">
        <f>AVERAGE(AU12:AU27)</f>
        <v>3.4583333333333334E-2</v>
      </c>
    </row>
    <row r="3" spans="1:47" ht="20" customHeight="1" x14ac:dyDescent="0.2">
      <c r="B3" s="123" t="s">
        <v>355</v>
      </c>
      <c r="C3" s="123">
        <f>COUNT(AT12:AT27)</f>
        <v>4</v>
      </c>
    </row>
    <row r="5" spans="1:47" s="174" customFormat="1" ht="21.75" customHeight="1" x14ac:dyDescent="0.25">
      <c r="A5" s="163"/>
      <c r="B5" s="164"/>
      <c r="C5" s="164"/>
      <c r="D5" s="164"/>
      <c r="E5" s="165" t="s">
        <v>55</v>
      </c>
      <c r="F5" s="166"/>
      <c r="G5" s="166"/>
      <c r="H5" s="166"/>
      <c r="I5" s="166"/>
      <c r="J5" s="166"/>
      <c r="K5" s="166"/>
      <c r="L5" s="166"/>
      <c r="M5" s="166"/>
      <c r="N5" s="166"/>
      <c r="O5" s="166"/>
      <c r="P5" s="166"/>
      <c r="Q5" s="167" t="s">
        <v>56</v>
      </c>
      <c r="R5" s="166"/>
      <c r="S5" s="166"/>
      <c r="T5" s="166"/>
      <c r="U5" s="166"/>
      <c r="V5" s="166"/>
      <c r="W5" s="166"/>
      <c r="X5" s="168" t="s">
        <v>57</v>
      </c>
      <c r="Y5" s="166"/>
      <c r="Z5" s="166"/>
      <c r="AA5" s="166"/>
      <c r="AB5" s="166"/>
      <c r="AC5" s="166"/>
      <c r="AD5" s="169" t="s">
        <v>58</v>
      </c>
      <c r="AE5" s="170" t="s">
        <v>60</v>
      </c>
      <c r="AF5" s="171"/>
      <c r="AG5" s="171"/>
      <c r="AH5" s="171"/>
      <c r="AI5" s="171"/>
      <c r="AJ5" s="171"/>
      <c r="AK5" s="171"/>
      <c r="AL5" s="171"/>
      <c r="AM5" s="172" t="s">
        <v>59</v>
      </c>
      <c r="AN5" s="171"/>
      <c r="AO5" s="171"/>
      <c r="AP5" s="171"/>
      <c r="AQ5" s="171"/>
      <c r="AR5" s="171"/>
      <c r="AS5" s="171"/>
      <c r="AT5" s="173" t="s">
        <v>223</v>
      </c>
      <c r="AU5" s="173" t="s">
        <v>223</v>
      </c>
    </row>
    <row r="6" spans="1:47" s="95" customFormat="1" ht="21.75" customHeight="1" x14ac:dyDescent="0.25">
      <c r="A6" s="102"/>
      <c r="B6" s="96"/>
      <c r="C6" s="96"/>
      <c r="D6" s="96"/>
      <c r="E6" s="175" t="s">
        <v>26</v>
      </c>
      <c r="F6" s="175" t="s">
        <v>26</v>
      </c>
      <c r="G6" s="175" t="s">
        <v>26</v>
      </c>
      <c r="H6" s="175" t="s">
        <v>26</v>
      </c>
      <c r="I6" s="175" t="s">
        <v>26</v>
      </c>
      <c r="J6" s="175" t="s">
        <v>26</v>
      </c>
      <c r="K6" s="175" t="s">
        <v>26</v>
      </c>
      <c r="L6" s="175" t="s">
        <v>26</v>
      </c>
      <c r="M6" s="175" t="s">
        <v>26</v>
      </c>
      <c r="N6" s="175" t="s">
        <v>26</v>
      </c>
      <c r="O6" s="175" t="s">
        <v>26</v>
      </c>
      <c r="P6" s="175" t="s">
        <v>26</v>
      </c>
      <c r="Q6" s="176" t="s">
        <v>26</v>
      </c>
      <c r="R6" s="176" t="s">
        <v>26</v>
      </c>
      <c r="S6" s="176" t="s">
        <v>26</v>
      </c>
      <c r="T6" s="176" t="s">
        <v>26</v>
      </c>
      <c r="U6" s="176" t="s">
        <v>26</v>
      </c>
      <c r="V6" s="176" t="s">
        <v>26</v>
      </c>
      <c r="W6" s="176" t="s">
        <v>26</v>
      </c>
      <c r="X6" s="177" t="s">
        <v>26</v>
      </c>
      <c r="Y6" s="177" t="s">
        <v>26</v>
      </c>
      <c r="Z6" s="177" t="s">
        <v>26</v>
      </c>
      <c r="AA6" s="177" t="s">
        <v>26</v>
      </c>
      <c r="AB6" s="177" t="s">
        <v>26</v>
      </c>
      <c r="AC6" s="177" t="s">
        <v>26</v>
      </c>
      <c r="AD6" s="178" t="s">
        <v>26</v>
      </c>
      <c r="AE6" s="179"/>
      <c r="AF6" s="180"/>
      <c r="AG6" s="180"/>
      <c r="AH6" s="180"/>
      <c r="AI6" s="180"/>
      <c r="AJ6" s="180"/>
      <c r="AK6" s="180"/>
      <c r="AL6" s="180"/>
      <c r="AM6" s="181"/>
      <c r="AN6" s="182"/>
      <c r="AO6" s="182"/>
      <c r="AP6" s="182"/>
      <c r="AQ6" s="182"/>
      <c r="AR6" s="182"/>
      <c r="AS6" s="182"/>
    </row>
    <row r="7" spans="1:47" s="184" customFormat="1" ht="63.75" customHeight="1" x14ac:dyDescent="0.15">
      <c r="A7" s="184" t="s">
        <v>72</v>
      </c>
      <c r="B7" s="184" t="s">
        <v>266</v>
      </c>
      <c r="C7" s="184" t="s">
        <v>267</v>
      </c>
      <c r="D7" s="184" t="s">
        <v>271</v>
      </c>
      <c r="E7" s="185" t="s">
        <v>49</v>
      </c>
      <c r="F7" s="185" t="s">
        <v>50</v>
      </c>
      <c r="G7" s="185" t="s">
        <v>51</v>
      </c>
      <c r="H7" s="185" t="s">
        <v>330</v>
      </c>
      <c r="I7" s="185" t="s">
        <v>52</v>
      </c>
      <c r="J7" s="185" t="s">
        <v>53</v>
      </c>
      <c r="K7" s="185" t="s">
        <v>40</v>
      </c>
      <c r="L7" s="185" t="s">
        <v>331</v>
      </c>
      <c r="M7" s="185" t="s">
        <v>41</v>
      </c>
      <c r="N7" s="185" t="s">
        <v>42</v>
      </c>
      <c r="O7" s="185" t="s">
        <v>54</v>
      </c>
      <c r="P7" s="185" t="s">
        <v>43</v>
      </c>
      <c r="Q7" s="186" t="s">
        <v>332</v>
      </c>
      <c r="R7" s="186" t="s">
        <v>333</v>
      </c>
      <c r="S7" s="186" t="s">
        <v>334</v>
      </c>
      <c r="T7" s="186" t="s">
        <v>335</v>
      </c>
      <c r="U7" s="186" t="s">
        <v>336</v>
      </c>
      <c r="V7" s="186" t="s">
        <v>337</v>
      </c>
      <c r="W7" s="186" t="s">
        <v>338</v>
      </c>
      <c r="X7" s="187" t="s">
        <v>44</v>
      </c>
      <c r="Y7" s="187" t="s">
        <v>45</v>
      </c>
      <c r="Z7" s="187" t="s">
        <v>47</v>
      </c>
      <c r="AA7" s="187" t="s">
        <v>339</v>
      </c>
      <c r="AB7" s="187" t="s">
        <v>340</v>
      </c>
      <c r="AC7" s="187" t="s">
        <v>46</v>
      </c>
      <c r="AD7" s="188" t="s">
        <v>341</v>
      </c>
      <c r="AE7" s="189" t="s">
        <v>27</v>
      </c>
      <c r="AF7" s="189" t="s">
        <v>28</v>
      </c>
      <c r="AG7" s="189" t="s">
        <v>29</v>
      </c>
      <c r="AH7" s="189" t="s">
        <v>32</v>
      </c>
      <c r="AI7" s="189" t="s">
        <v>35</v>
      </c>
      <c r="AJ7" s="189" t="s">
        <v>33</v>
      </c>
      <c r="AK7" s="189" t="s">
        <v>342</v>
      </c>
      <c r="AL7" s="189" t="s">
        <v>48</v>
      </c>
      <c r="AM7" s="190" t="s">
        <v>30</v>
      </c>
      <c r="AN7" s="190" t="s">
        <v>36</v>
      </c>
      <c r="AO7" s="190" t="s">
        <v>37</v>
      </c>
      <c r="AP7" s="190" t="s">
        <v>38</v>
      </c>
      <c r="AQ7" s="190" t="s">
        <v>31</v>
      </c>
      <c r="AR7" s="190" t="s">
        <v>343</v>
      </c>
      <c r="AS7" s="190" t="s">
        <v>39</v>
      </c>
      <c r="AT7" s="191" t="s">
        <v>62</v>
      </c>
      <c r="AU7" s="173" t="s">
        <v>344</v>
      </c>
    </row>
    <row r="8" spans="1:47" ht="14" x14ac:dyDescent="0.2">
      <c r="A8" s="192" t="s">
        <v>311</v>
      </c>
      <c r="B8" s="193" t="s">
        <v>290</v>
      </c>
      <c r="C8" s="193" t="s">
        <v>346</v>
      </c>
      <c r="D8" s="193">
        <v>1080</v>
      </c>
      <c r="E8" s="194">
        <v>1.2110000000000001</v>
      </c>
      <c r="F8" s="194">
        <v>1.0999999999999999E-2</v>
      </c>
      <c r="G8" s="194">
        <v>0.35</v>
      </c>
      <c r="H8" s="194">
        <v>2.5999999999999999E-2</v>
      </c>
      <c r="I8" s="194">
        <v>0.192</v>
      </c>
      <c r="J8" s="194">
        <v>6.9000000000000006E-2</v>
      </c>
      <c r="K8" s="194">
        <v>1.7000000000000001E-2</v>
      </c>
      <c r="L8" s="194">
        <v>0.156</v>
      </c>
      <c r="M8" s="194">
        <v>8.9999999999999993E-3</v>
      </c>
      <c r="N8" s="194">
        <v>0.441</v>
      </c>
      <c r="O8" s="194">
        <v>2.8000000000000001E-2</v>
      </c>
      <c r="P8" s="194">
        <v>1E-3</v>
      </c>
      <c r="Q8" s="194">
        <v>1.0569999999999999</v>
      </c>
      <c r="R8" s="194">
        <v>-8888</v>
      </c>
      <c r="S8" s="194">
        <v>0.154</v>
      </c>
      <c r="T8" s="194">
        <v>1.0999999999999999E-2</v>
      </c>
      <c r="U8" s="194">
        <v>-8888</v>
      </c>
      <c r="V8" s="194">
        <v>0.249</v>
      </c>
      <c r="W8" s="194">
        <v>0.10100000000000001</v>
      </c>
      <c r="X8" s="194">
        <v>-8888</v>
      </c>
      <c r="Y8" s="194">
        <v>-8888</v>
      </c>
      <c r="Z8" s="194">
        <v>3.0000000000000001E-3</v>
      </c>
      <c r="AA8" s="194">
        <v>1.0999999999999999E-2</v>
      </c>
      <c r="AB8" s="194">
        <v>5.5E-2</v>
      </c>
      <c r="AC8" s="194">
        <v>-8888</v>
      </c>
      <c r="AD8" s="194">
        <v>-8888</v>
      </c>
      <c r="AE8" s="194">
        <v>1.5720000000000001</v>
      </c>
      <c r="AF8" s="194">
        <v>0.20899999999999999</v>
      </c>
      <c r="AG8" s="194">
        <v>0.73</v>
      </c>
      <c r="AH8" s="194">
        <v>2.302</v>
      </c>
      <c r="AI8" s="194">
        <v>0.93899999999999995</v>
      </c>
      <c r="AJ8" s="194">
        <v>1.3</v>
      </c>
      <c r="AK8" s="194">
        <v>2.5110000000000001</v>
      </c>
      <c r="AL8" s="194">
        <v>0.75900000000000001</v>
      </c>
      <c r="AM8" s="195">
        <v>1.07</v>
      </c>
      <c r="AN8" s="195">
        <v>0.78</v>
      </c>
      <c r="AO8" s="195">
        <v>0.22</v>
      </c>
      <c r="AP8" s="195">
        <v>1.67</v>
      </c>
      <c r="AQ8" s="195">
        <v>0.08</v>
      </c>
      <c r="AR8" s="195">
        <v>0.92</v>
      </c>
      <c r="AS8" s="195">
        <v>0.48</v>
      </c>
      <c r="AT8" s="196"/>
      <c r="AU8" s="196"/>
    </row>
    <row r="9" spans="1:47" ht="14" x14ac:dyDescent="0.2">
      <c r="A9" s="192" t="s">
        <v>312</v>
      </c>
      <c r="B9" s="193" t="s">
        <v>290</v>
      </c>
      <c r="C9" s="193" t="s">
        <v>347</v>
      </c>
      <c r="D9" s="193">
        <v>1080</v>
      </c>
      <c r="E9" s="194">
        <v>1.2010000000000001</v>
      </c>
      <c r="F9" s="194">
        <v>1.0999999999999999E-2</v>
      </c>
      <c r="G9" s="194">
        <v>0.34599999999999997</v>
      </c>
      <c r="H9" s="194">
        <v>2.4E-2</v>
      </c>
      <c r="I9" s="194">
        <v>0.185</v>
      </c>
      <c r="J9" s="194">
        <v>6.6000000000000003E-2</v>
      </c>
      <c r="K9" s="194">
        <v>1.7000000000000001E-2</v>
      </c>
      <c r="L9" s="194">
        <v>0.14199999999999999</v>
      </c>
      <c r="M9" s="194">
        <v>8.9999999999999993E-3</v>
      </c>
      <c r="N9" s="194">
        <v>0.42799999999999999</v>
      </c>
      <c r="O9" s="194">
        <v>0.03</v>
      </c>
      <c r="P9" s="194">
        <v>1E-3</v>
      </c>
      <c r="Q9" s="194">
        <v>1.0629999999999999</v>
      </c>
      <c r="R9" s="194">
        <v>-8888</v>
      </c>
      <c r="S9" s="194">
        <v>0.13800000000000001</v>
      </c>
      <c r="T9" s="194">
        <v>1.0999999999999999E-2</v>
      </c>
      <c r="U9" s="194">
        <v>-8888</v>
      </c>
      <c r="V9" s="194">
        <v>0.246</v>
      </c>
      <c r="W9" s="194">
        <v>0.1</v>
      </c>
      <c r="X9" s="194">
        <v>-8888</v>
      </c>
      <c r="Y9" s="194">
        <v>-8888</v>
      </c>
      <c r="Z9" s="194">
        <v>3.0000000000000001E-3</v>
      </c>
      <c r="AA9" s="194">
        <v>1.0999999999999999E-2</v>
      </c>
      <c r="AB9" s="194">
        <v>5.1999999999999998E-2</v>
      </c>
      <c r="AC9" s="194">
        <v>-8888</v>
      </c>
      <c r="AD9" s="194">
        <v>-8888</v>
      </c>
      <c r="AE9" s="194">
        <v>1.5580000000000001</v>
      </c>
      <c r="AF9" s="194">
        <v>0.193</v>
      </c>
      <c r="AG9" s="194">
        <v>0.70899999999999996</v>
      </c>
      <c r="AH9" s="194">
        <v>2.2669999999999999</v>
      </c>
      <c r="AI9" s="194">
        <v>0.90200000000000002</v>
      </c>
      <c r="AJ9" s="194">
        <v>1.2589999999999999</v>
      </c>
      <c r="AK9" s="194">
        <v>2.46</v>
      </c>
      <c r="AL9" s="194">
        <v>0.73799999999999999</v>
      </c>
      <c r="AM9" s="195">
        <v>1.05</v>
      </c>
      <c r="AN9" s="195">
        <v>0.79</v>
      </c>
      <c r="AO9" s="195">
        <v>0.21</v>
      </c>
      <c r="AP9" s="195">
        <v>1.73</v>
      </c>
      <c r="AQ9" s="195">
        <v>0.08</v>
      </c>
      <c r="AR9" s="195">
        <v>0.92</v>
      </c>
      <c r="AS9" s="195">
        <v>0.49</v>
      </c>
      <c r="AT9" s="196"/>
      <c r="AU9" s="196"/>
    </row>
    <row r="10" spans="1:47" x14ac:dyDescent="0.15">
      <c r="A10" s="198"/>
      <c r="B10" s="199"/>
      <c r="C10" s="199"/>
      <c r="D10" s="199"/>
      <c r="E10" s="198">
        <v>1.206</v>
      </c>
      <c r="F10" s="198">
        <v>1.0999999999999999E-2</v>
      </c>
      <c r="G10" s="198">
        <v>0.34799999999999998</v>
      </c>
      <c r="H10" s="198">
        <v>2.5000000000000001E-2</v>
      </c>
      <c r="I10" s="198">
        <v>0.189</v>
      </c>
      <c r="J10" s="198">
        <v>6.8000000000000005E-2</v>
      </c>
      <c r="K10" s="198">
        <v>1.7000000000000001E-2</v>
      </c>
      <c r="L10" s="198">
        <v>0.14899999999999999</v>
      </c>
      <c r="M10" s="198">
        <v>8.9999999999999993E-3</v>
      </c>
      <c r="N10" s="198">
        <v>0.435</v>
      </c>
      <c r="O10" s="198">
        <v>2.9000000000000001E-2</v>
      </c>
      <c r="P10" s="198">
        <v>1E-3</v>
      </c>
      <c r="Q10" s="198">
        <v>1.06</v>
      </c>
      <c r="R10" s="198">
        <v>-8888</v>
      </c>
      <c r="S10" s="198">
        <v>0.14599999999999999</v>
      </c>
      <c r="T10" s="198">
        <v>1.0999999999999999E-2</v>
      </c>
      <c r="U10" s="198">
        <v>-8888</v>
      </c>
      <c r="V10" s="198">
        <v>0.248</v>
      </c>
      <c r="W10" s="198">
        <v>0.10100000000000001</v>
      </c>
      <c r="X10" s="198">
        <v>-8888</v>
      </c>
      <c r="Y10" s="198">
        <v>-8888</v>
      </c>
      <c r="Z10" s="198">
        <v>3.0000000000000001E-3</v>
      </c>
      <c r="AA10" s="198">
        <v>1.0999999999999999E-2</v>
      </c>
      <c r="AB10" s="198">
        <v>5.3999999999999999E-2</v>
      </c>
      <c r="AC10" s="198">
        <v>-8888</v>
      </c>
      <c r="AD10" s="198">
        <v>-8888</v>
      </c>
      <c r="AE10" s="198">
        <v>1.5649999999999999</v>
      </c>
      <c r="AF10" s="198">
        <v>0.20100000000000001</v>
      </c>
      <c r="AG10" s="198">
        <v>0.72</v>
      </c>
      <c r="AH10" s="198">
        <v>2.2850000000000001</v>
      </c>
      <c r="AI10" s="198">
        <v>0.92100000000000004</v>
      </c>
      <c r="AJ10" s="200">
        <v>1.28</v>
      </c>
      <c r="AK10" s="200">
        <v>2.4900000000000002</v>
      </c>
      <c r="AL10" s="200">
        <v>0.75</v>
      </c>
      <c r="AM10" s="200">
        <v>1.06</v>
      </c>
      <c r="AN10" s="200">
        <v>0.79</v>
      </c>
      <c r="AO10" s="200">
        <v>0.22</v>
      </c>
      <c r="AP10" s="200">
        <v>1.7</v>
      </c>
      <c r="AQ10" s="200">
        <v>0.08</v>
      </c>
      <c r="AR10" s="200">
        <v>0.92</v>
      </c>
      <c r="AS10" s="200">
        <v>0.49</v>
      </c>
      <c r="AT10" s="201"/>
      <c r="AU10" s="201"/>
    </row>
    <row r="11" spans="1:47" x14ac:dyDescent="0.15">
      <c r="A11" s="203"/>
      <c r="B11" s="204"/>
      <c r="C11" s="204"/>
      <c r="D11" s="204"/>
      <c r="E11" s="203">
        <v>7.0000000000000001E-3</v>
      </c>
      <c r="F11" s="203">
        <v>0</v>
      </c>
      <c r="G11" s="203">
        <v>3.0000000000000001E-3</v>
      </c>
      <c r="H11" s="203">
        <v>1E-3</v>
      </c>
      <c r="I11" s="203">
        <v>5.0000000000000001E-3</v>
      </c>
      <c r="J11" s="203">
        <v>2E-3</v>
      </c>
      <c r="K11" s="203">
        <v>0</v>
      </c>
      <c r="L11" s="203">
        <v>0.01</v>
      </c>
      <c r="M11" s="203">
        <v>0</v>
      </c>
      <c r="N11" s="203">
        <v>8.9999999999999993E-3</v>
      </c>
      <c r="O11" s="203">
        <v>1E-3</v>
      </c>
      <c r="P11" s="203">
        <v>0</v>
      </c>
      <c r="Q11" s="203">
        <v>4.0000000000000001E-3</v>
      </c>
      <c r="R11" s="203">
        <v>0</v>
      </c>
      <c r="S11" s="203">
        <v>1.0999999999999999E-2</v>
      </c>
      <c r="T11" s="203">
        <v>0</v>
      </c>
      <c r="U11" s="203">
        <v>0</v>
      </c>
      <c r="V11" s="203">
        <v>2E-3</v>
      </c>
      <c r="W11" s="203">
        <v>1E-3</v>
      </c>
      <c r="X11" s="203">
        <v>0</v>
      </c>
      <c r="Y11" s="203">
        <v>0</v>
      </c>
      <c r="Z11" s="203">
        <v>0</v>
      </c>
      <c r="AA11" s="203">
        <v>0</v>
      </c>
      <c r="AB11" s="203">
        <v>2E-3</v>
      </c>
      <c r="AC11" s="203">
        <v>0</v>
      </c>
      <c r="AD11" s="203">
        <v>0</v>
      </c>
      <c r="AE11" s="203">
        <v>0.01</v>
      </c>
      <c r="AF11" s="203">
        <v>1.0999999999999999E-2</v>
      </c>
      <c r="AG11" s="203">
        <v>1.4999999999999999E-2</v>
      </c>
      <c r="AH11" s="203">
        <v>2.5000000000000001E-2</v>
      </c>
      <c r="AI11" s="203">
        <v>2.5999999999999999E-2</v>
      </c>
      <c r="AJ11" s="205">
        <v>0.03</v>
      </c>
      <c r="AK11" s="205">
        <v>0.04</v>
      </c>
      <c r="AL11" s="205">
        <v>0.01</v>
      </c>
      <c r="AM11" s="205">
        <v>0.01</v>
      </c>
      <c r="AN11" s="205">
        <v>0.01</v>
      </c>
      <c r="AO11" s="205">
        <v>0.01</v>
      </c>
      <c r="AP11" s="205">
        <v>0.04</v>
      </c>
      <c r="AQ11" s="205">
        <v>0</v>
      </c>
      <c r="AR11" s="205">
        <v>0</v>
      </c>
      <c r="AS11" s="205">
        <v>0.01</v>
      </c>
      <c r="AT11" s="206"/>
      <c r="AU11" s="206"/>
    </row>
    <row r="12" spans="1:47" x14ac:dyDescent="0.15">
      <c r="A12" s="207"/>
      <c r="B12" s="208"/>
      <c r="C12" s="208"/>
      <c r="D12" s="209"/>
      <c r="E12" s="210">
        <v>5.7999999999999996E-3</v>
      </c>
      <c r="F12" s="210">
        <v>0</v>
      </c>
      <c r="G12" s="210">
        <v>8.6E-3</v>
      </c>
      <c r="H12" s="210">
        <v>0.04</v>
      </c>
      <c r="I12" s="210">
        <v>2.6499999999999999E-2</v>
      </c>
      <c r="J12" s="210">
        <v>2.9399999999999999E-2</v>
      </c>
      <c r="K12" s="210">
        <v>0</v>
      </c>
      <c r="L12" s="210">
        <v>6.7100000000000007E-2</v>
      </c>
      <c r="M12" s="210">
        <v>0</v>
      </c>
      <c r="N12" s="210">
        <v>2.07E-2</v>
      </c>
      <c r="O12" s="210">
        <v>3.4500000000000003E-2</v>
      </c>
      <c r="P12" s="210">
        <v>0</v>
      </c>
      <c r="Q12" s="210">
        <v>3.8E-3</v>
      </c>
      <c r="R12" s="210">
        <v>0</v>
      </c>
      <c r="S12" s="210">
        <v>7.5300000000000006E-2</v>
      </c>
      <c r="T12" s="210">
        <v>0</v>
      </c>
      <c r="U12" s="210">
        <v>0</v>
      </c>
      <c r="V12" s="210">
        <v>8.0999999999999996E-3</v>
      </c>
      <c r="W12" s="210">
        <v>9.9000000000000008E-3</v>
      </c>
      <c r="X12" s="210">
        <v>0</v>
      </c>
      <c r="Y12" s="210">
        <v>0</v>
      </c>
      <c r="Z12" s="210">
        <v>0</v>
      </c>
      <c r="AA12" s="210">
        <v>0</v>
      </c>
      <c r="AB12" s="210">
        <v>3.6999999999999998E-2</v>
      </c>
      <c r="AC12" s="210">
        <v>0</v>
      </c>
      <c r="AD12" s="210">
        <v>0</v>
      </c>
      <c r="AE12" s="210">
        <v>6.4000000000000003E-3</v>
      </c>
      <c r="AF12" s="210">
        <v>5.4699999999999999E-2</v>
      </c>
      <c r="AG12" s="210">
        <v>2.0799999999999999E-2</v>
      </c>
      <c r="AH12" s="210">
        <v>1.09E-2</v>
      </c>
      <c r="AI12" s="210">
        <v>2.8199999999999999E-2</v>
      </c>
      <c r="AJ12" s="210">
        <v>2.3400000000000001E-2</v>
      </c>
      <c r="AK12" s="210">
        <v>1.61E-2</v>
      </c>
      <c r="AL12" s="210">
        <v>1.3299999999999999E-2</v>
      </c>
      <c r="AM12" s="210">
        <v>9.4000000000000004E-3</v>
      </c>
      <c r="AN12" s="210">
        <v>1.2699999999999999E-2</v>
      </c>
      <c r="AO12" s="210">
        <v>4.5499999999999999E-2</v>
      </c>
      <c r="AP12" s="210">
        <v>2.35E-2</v>
      </c>
      <c r="AQ12" s="210">
        <v>0</v>
      </c>
      <c r="AR12" s="210">
        <v>0</v>
      </c>
      <c r="AS12" s="210">
        <v>2.0400000000000001E-2</v>
      </c>
      <c r="AT12" s="211">
        <v>5.7999999999999996E-3</v>
      </c>
      <c r="AU12" s="211">
        <v>1.9383333333333332E-2</v>
      </c>
    </row>
    <row r="13" spans="1:47" ht="14" x14ac:dyDescent="0.2">
      <c r="A13" s="192" t="s">
        <v>314</v>
      </c>
      <c r="B13" s="193" t="s">
        <v>290</v>
      </c>
      <c r="C13" s="193" t="s">
        <v>348</v>
      </c>
      <c r="D13" s="193">
        <v>1080</v>
      </c>
      <c r="E13" s="194">
        <v>0.52500000000000002</v>
      </c>
      <c r="F13" s="194">
        <v>-8888</v>
      </c>
      <c r="G13" s="194">
        <v>0.248</v>
      </c>
      <c r="H13" s="194">
        <v>8.0000000000000002E-3</v>
      </c>
      <c r="I13" s="194">
        <v>1.0999999999999999E-2</v>
      </c>
      <c r="J13" s="194">
        <v>6.7000000000000004E-2</v>
      </c>
      <c r="K13" s="194">
        <v>1E-3</v>
      </c>
      <c r="L13" s="194">
        <v>4.2000000000000003E-2</v>
      </c>
      <c r="M13" s="194">
        <v>2E-3</v>
      </c>
      <c r="N13" s="194">
        <v>0.34599999999999997</v>
      </c>
      <c r="O13" s="194">
        <v>5.0000000000000001E-3</v>
      </c>
      <c r="P13" s="194">
        <v>1E-3</v>
      </c>
      <c r="Q13" s="194">
        <v>0.38700000000000001</v>
      </c>
      <c r="R13" s="194">
        <v>-8888</v>
      </c>
      <c r="S13" s="194">
        <v>0.13800000000000001</v>
      </c>
      <c r="T13" s="194">
        <v>-8888</v>
      </c>
      <c r="U13" s="194">
        <v>-8888</v>
      </c>
      <c r="V13" s="194">
        <v>0.16900000000000001</v>
      </c>
      <c r="W13" s="194">
        <v>7.9000000000000001E-2</v>
      </c>
      <c r="X13" s="194">
        <v>-8888</v>
      </c>
      <c r="Y13" s="194">
        <v>-8888</v>
      </c>
      <c r="Z13" s="194">
        <v>-8888</v>
      </c>
      <c r="AA13" s="194">
        <v>8.9999999999999993E-3</v>
      </c>
      <c r="AB13" s="194">
        <v>3.1E-2</v>
      </c>
      <c r="AC13" s="194">
        <v>-8888</v>
      </c>
      <c r="AD13" s="194">
        <v>-8888</v>
      </c>
      <c r="AE13" s="194">
        <v>0.77300000000000002</v>
      </c>
      <c r="AF13" s="194">
        <v>5.3999999999999999E-2</v>
      </c>
      <c r="AG13" s="194">
        <v>0.42899999999999999</v>
      </c>
      <c r="AH13" s="194">
        <v>1.202</v>
      </c>
      <c r="AI13" s="194">
        <v>0.48299999999999998</v>
      </c>
      <c r="AJ13" s="194">
        <v>0.73099999999999998</v>
      </c>
      <c r="AK13" s="194">
        <v>1.256</v>
      </c>
      <c r="AL13" s="194">
        <v>0.43099999999999999</v>
      </c>
      <c r="AM13" s="195">
        <v>1.39</v>
      </c>
      <c r="AN13" s="195">
        <v>0.89</v>
      </c>
      <c r="AO13" s="195">
        <v>0.11</v>
      </c>
      <c r="AP13" s="195">
        <v>1.6</v>
      </c>
      <c r="AQ13" s="195">
        <v>0.04</v>
      </c>
      <c r="AR13" s="195">
        <v>0.96</v>
      </c>
      <c r="AS13" s="195">
        <v>0.42</v>
      </c>
      <c r="AT13" s="196"/>
      <c r="AU13" s="196"/>
    </row>
    <row r="14" spans="1:47" ht="14" x14ac:dyDescent="0.2">
      <c r="A14" s="192" t="s">
        <v>315</v>
      </c>
      <c r="B14" s="193" t="s">
        <v>290</v>
      </c>
      <c r="C14" s="193" t="s">
        <v>349</v>
      </c>
      <c r="D14" s="193">
        <v>1080</v>
      </c>
      <c r="E14" s="194">
        <v>0.5</v>
      </c>
      <c r="F14" s="194">
        <v>-8888</v>
      </c>
      <c r="G14" s="194">
        <v>0.215</v>
      </c>
      <c r="H14" s="194">
        <v>8.0000000000000002E-3</v>
      </c>
      <c r="I14" s="194">
        <v>0.01</v>
      </c>
      <c r="J14" s="194">
        <v>6.5000000000000002E-2</v>
      </c>
      <c r="K14" s="194">
        <v>1E-3</v>
      </c>
      <c r="L14" s="194">
        <v>4.5999999999999999E-2</v>
      </c>
      <c r="M14" s="194">
        <v>2E-3</v>
      </c>
      <c r="N14" s="194">
        <v>0.315</v>
      </c>
      <c r="O14" s="194">
        <v>5.0000000000000001E-3</v>
      </c>
      <c r="P14" s="194">
        <v>1E-3</v>
      </c>
      <c r="Q14" s="194">
        <v>0.41599999999999998</v>
      </c>
      <c r="R14" s="194">
        <v>-8888</v>
      </c>
      <c r="S14" s="194">
        <v>8.4000000000000005E-2</v>
      </c>
      <c r="T14" s="194">
        <v>-8888</v>
      </c>
      <c r="U14" s="194">
        <v>-8888</v>
      </c>
      <c r="V14" s="194">
        <v>0.14899999999999999</v>
      </c>
      <c r="W14" s="194">
        <v>6.6000000000000003E-2</v>
      </c>
      <c r="X14" s="194">
        <v>-8888</v>
      </c>
      <c r="Y14" s="194">
        <v>-8888</v>
      </c>
      <c r="Z14" s="194">
        <v>-8888</v>
      </c>
      <c r="AA14" s="194">
        <v>8.0000000000000002E-3</v>
      </c>
      <c r="AB14" s="194">
        <v>3.5000000000000003E-2</v>
      </c>
      <c r="AC14" s="194">
        <v>-8888</v>
      </c>
      <c r="AD14" s="194">
        <v>-8888</v>
      </c>
      <c r="AE14" s="194">
        <v>0.71499999999999997</v>
      </c>
      <c r="AF14" s="194">
        <v>5.8000000000000003E-2</v>
      </c>
      <c r="AG14" s="194">
        <v>0.39500000000000002</v>
      </c>
      <c r="AH14" s="194">
        <v>1.1100000000000001</v>
      </c>
      <c r="AI14" s="194">
        <v>0.45300000000000001</v>
      </c>
      <c r="AJ14" s="194">
        <v>0.66800000000000004</v>
      </c>
      <c r="AK14" s="194">
        <v>1.1679999999999999</v>
      </c>
      <c r="AL14" s="194">
        <v>0.39700000000000002</v>
      </c>
      <c r="AM14" s="195">
        <v>1.34</v>
      </c>
      <c r="AN14" s="195">
        <v>0.87</v>
      </c>
      <c r="AO14" s="195">
        <v>0.13</v>
      </c>
      <c r="AP14" s="195">
        <v>1.58</v>
      </c>
      <c r="AQ14" s="195">
        <v>0.05</v>
      </c>
      <c r="AR14" s="195">
        <v>0.95</v>
      </c>
      <c r="AS14" s="195">
        <v>0.43</v>
      </c>
      <c r="AT14" s="196"/>
      <c r="AU14" s="196"/>
    </row>
    <row r="15" spans="1:47" x14ac:dyDescent="0.15">
      <c r="A15" s="198"/>
      <c r="B15" s="199"/>
      <c r="C15" s="199"/>
      <c r="D15" s="199"/>
      <c r="E15" s="198">
        <v>0.51300000000000001</v>
      </c>
      <c r="F15" s="198">
        <v>-8888</v>
      </c>
      <c r="G15" s="198">
        <v>0.23200000000000001</v>
      </c>
      <c r="H15" s="198">
        <v>8.0000000000000002E-3</v>
      </c>
      <c r="I15" s="198">
        <v>1.0999999999999999E-2</v>
      </c>
      <c r="J15" s="198">
        <v>6.6000000000000003E-2</v>
      </c>
      <c r="K15" s="198">
        <v>1E-3</v>
      </c>
      <c r="L15" s="198">
        <v>4.3999999999999997E-2</v>
      </c>
      <c r="M15" s="198">
        <v>2E-3</v>
      </c>
      <c r="N15" s="198">
        <v>0.33100000000000002</v>
      </c>
      <c r="O15" s="198">
        <v>5.0000000000000001E-3</v>
      </c>
      <c r="P15" s="198">
        <v>1E-3</v>
      </c>
      <c r="Q15" s="198">
        <v>0.40200000000000002</v>
      </c>
      <c r="R15" s="198">
        <v>-8888</v>
      </c>
      <c r="S15" s="198">
        <v>0.111</v>
      </c>
      <c r="T15" s="198">
        <v>-8888</v>
      </c>
      <c r="U15" s="198">
        <v>-8888</v>
      </c>
      <c r="V15" s="198">
        <v>0.159</v>
      </c>
      <c r="W15" s="198">
        <v>7.2999999999999995E-2</v>
      </c>
      <c r="X15" s="198">
        <v>-8888</v>
      </c>
      <c r="Y15" s="198">
        <v>-8888</v>
      </c>
      <c r="Z15" s="198">
        <v>-8888</v>
      </c>
      <c r="AA15" s="198">
        <v>8.9999999999999993E-3</v>
      </c>
      <c r="AB15" s="198">
        <v>3.3000000000000002E-2</v>
      </c>
      <c r="AC15" s="198">
        <v>-8888</v>
      </c>
      <c r="AD15" s="198">
        <v>-8888</v>
      </c>
      <c r="AE15" s="198">
        <v>0.74399999999999999</v>
      </c>
      <c r="AF15" s="198">
        <v>5.6000000000000001E-2</v>
      </c>
      <c r="AG15" s="198">
        <v>0.41199999999999998</v>
      </c>
      <c r="AH15" s="198">
        <v>1.1559999999999999</v>
      </c>
      <c r="AI15" s="198">
        <v>0.46800000000000003</v>
      </c>
      <c r="AJ15" s="200">
        <v>0.7</v>
      </c>
      <c r="AK15" s="200">
        <v>1.21</v>
      </c>
      <c r="AL15" s="200">
        <v>0.41</v>
      </c>
      <c r="AM15" s="200">
        <v>1.37</v>
      </c>
      <c r="AN15" s="200">
        <v>0.88</v>
      </c>
      <c r="AO15" s="200">
        <v>0.12</v>
      </c>
      <c r="AP15" s="200">
        <v>1.59</v>
      </c>
      <c r="AQ15" s="200">
        <v>0.05</v>
      </c>
      <c r="AR15" s="200">
        <v>0.96</v>
      </c>
      <c r="AS15" s="200">
        <v>0.43</v>
      </c>
      <c r="AT15" s="201"/>
      <c r="AU15" s="201"/>
    </row>
    <row r="16" spans="1:47" x14ac:dyDescent="0.15">
      <c r="A16" s="203"/>
      <c r="B16" s="204"/>
      <c r="C16" s="204"/>
      <c r="D16" s="204"/>
      <c r="E16" s="203">
        <v>1.7999999999999999E-2</v>
      </c>
      <c r="F16" s="203">
        <v>0</v>
      </c>
      <c r="G16" s="203">
        <v>2.3E-2</v>
      </c>
      <c r="H16" s="203">
        <v>0</v>
      </c>
      <c r="I16" s="203">
        <v>1E-3</v>
      </c>
      <c r="J16" s="203">
        <v>1E-3</v>
      </c>
      <c r="K16" s="203">
        <v>0</v>
      </c>
      <c r="L16" s="203">
        <v>3.0000000000000001E-3</v>
      </c>
      <c r="M16" s="203">
        <v>0</v>
      </c>
      <c r="N16" s="203">
        <v>2.1999999999999999E-2</v>
      </c>
      <c r="O16" s="203">
        <v>0</v>
      </c>
      <c r="P16" s="203">
        <v>0</v>
      </c>
      <c r="Q16" s="203">
        <v>2.1000000000000001E-2</v>
      </c>
      <c r="R16" s="203">
        <v>0</v>
      </c>
      <c r="S16" s="203">
        <v>3.7999999999999999E-2</v>
      </c>
      <c r="T16" s="203">
        <v>0</v>
      </c>
      <c r="U16" s="203">
        <v>0</v>
      </c>
      <c r="V16" s="203">
        <v>1.4E-2</v>
      </c>
      <c r="W16" s="203">
        <v>8.9999999999999993E-3</v>
      </c>
      <c r="X16" s="203">
        <v>0</v>
      </c>
      <c r="Y16" s="203">
        <v>0</v>
      </c>
      <c r="Z16" s="203">
        <v>0</v>
      </c>
      <c r="AA16" s="203">
        <v>1E-3</v>
      </c>
      <c r="AB16" s="203">
        <v>3.0000000000000001E-3</v>
      </c>
      <c r="AC16" s="203">
        <v>0</v>
      </c>
      <c r="AD16" s="203">
        <v>0</v>
      </c>
      <c r="AE16" s="203">
        <v>4.1000000000000002E-2</v>
      </c>
      <c r="AF16" s="203">
        <v>3.0000000000000001E-3</v>
      </c>
      <c r="AG16" s="203">
        <v>2.4E-2</v>
      </c>
      <c r="AH16" s="203">
        <v>6.5000000000000002E-2</v>
      </c>
      <c r="AI16" s="203">
        <v>2.1000000000000001E-2</v>
      </c>
      <c r="AJ16" s="205">
        <v>0.04</v>
      </c>
      <c r="AK16" s="205">
        <v>0.06</v>
      </c>
      <c r="AL16" s="205">
        <v>0.02</v>
      </c>
      <c r="AM16" s="205">
        <v>0.04</v>
      </c>
      <c r="AN16" s="205">
        <v>0.01</v>
      </c>
      <c r="AO16" s="205">
        <v>0.01</v>
      </c>
      <c r="AP16" s="205">
        <v>0.01</v>
      </c>
      <c r="AQ16" s="205">
        <v>0.01</v>
      </c>
      <c r="AR16" s="205">
        <v>0.01</v>
      </c>
      <c r="AS16" s="205">
        <v>0.01</v>
      </c>
      <c r="AT16" s="206"/>
      <c r="AU16" s="206"/>
    </row>
    <row r="17" spans="1:47" x14ac:dyDescent="0.15">
      <c r="A17" s="207"/>
      <c r="B17" s="208"/>
      <c r="C17" s="208"/>
      <c r="D17" s="209"/>
      <c r="E17" s="210">
        <v>3.5099999999999999E-2</v>
      </c>
      <c r="F17" s="210">
        <v>0</v>
      </c>
      <c r="G17" s="210">
        <v>9.9099999999999994E-2</v>
      </c>
      <c r="H17" s="210">
        <v>0</v>
      </c>
      <c r="I17" s="210">
        <v>9.0899999999999995E-2</v>
      </c>
      <c r="J17" s="210">
        <v>1.52E-2</v>
      </c>
      <c r="K17" s="210">
        <v>0</v>
      </c>
      <c r="L17" s="210">
        <v>6.8199999999999997E-2</v>
      </c>
      <c r="M17" s="210">
        <v>0</v>
      </c>
      <c r="N17" s="210">
        <v>6.6500000000000004E-2</v>
      </c>
      <c r="O17" s="210">
        <v>0</v>
      </c>
      <c r="P17" s="210">
        <v>0</v>
      </c>
      <c r="Q17" s="210">
        <v>5.2200000000000003E-2</v>
      </c>
      <c r="R17" s="210">
        <v>0</v>
      </c>
      <c r="S17" s="210">
        <v>0.34229999999999999</v>
      </c>
      <c r="T17" s="210">
        <v>0</v>
      </c>
      <c r="U17" s="210">
        <v>0</v>
      </c>
      <c r="V17" s="210">
        <v>8.8099999999999998E-2</v>
      </c>
      <c r="W17" s="210">
        <v>0.12330000000000001</v>
      </c>
      <c r="X17" s="210">
        <v>0</v>
      </c>
      <c r="Y17" s="210">
        <v>0</v>
      </c>
      <c r="Z17" s="210">
        <v>0</v>
      </c>
      <c r="AA17" s="210">
        <v>0.1111</v>
      </c>
      <c r="AB17" s="210">
        <v>9.0899999999999995E-2</v>
      </c>
      <c r="AC17" s="210">
        <v>0</v>
      </c>
      <c r="AD17" s="210">
        <v>0</v>
      </c>
      <c r="AE17" s="210">
        <v>5.5100000000000003E-2</v>
      </c>
      <c r="AF17" s="210">
        <v>5.3600000000000002E-2</v>
      </c>
      <c r="AG17" s="210">
        <v>5.8299999999999998E-2</v>
      </c>
      <c r="AH17" s="210">
        <v>5.62E-2</v>
      </c>
      <c r="AI17" s="210">
        <v>4.4900000000000002E-2</v>
      </c>
      <c r="AJ17" s="210">
        <v>5.7099999999999998E-2</v>
      </c>
      <c r="AK17" s="210">
        <v>4.9599999999999998E-2</v>
      </c>
      <c r="AL17" s="210">
        <v>4.8800000000000003E-2</v>
      </c>
      <c r="AM17" s="210">
        <v>2.92E-2</v>
      </c>
      <c r="AN17" s="210">
        <v>1.14E-2</v>
      </c>
      <c r="AO17" s="210">
        <v>8.3299999999999999E-2</v>
      </c>
      <c r="AP17" s="210">
        <v>6.3E-3</v>
      </c>
      <c r="AQ17" s="210">
        <v>0.2</v>
      </c>
      <c r="AR17" s="210">
        <v>1.04E-2</v>
      </c>
      <c r="AS17" s="210">
        <v>2.3300000000000001E-2</v>
      </c>
      <c r="AT17" s="211">
        <v>3.5099999999999999E-2</v>
      </c>
      <c r="AU17" s="211">
        <v>3.1249999999999997E-2</v>
      </c>
    </row>
    <row r="18" spans="1:47" ht="14" x14ac:dyDescent="0.2">
      <c r="A18" s="192" t="s">
        <v>318</v>
      </c>
      <c r="B18" s="193" t="s">
        <v>290</v>
      </c>
      <c r="C18" s="193" t="s">
        <v>350</v>
      </c>
      <c r="D18" s="193">
        <v>1080</v>
      </c>
      <c r="E18" s="194">
        <v>0.60299999999999998</v>
      </c>
      <c r="F18" s="194">
        <v>-8888</v>
      </c>
      <c r="G18" s="194">
        <v>0.25</v>
      </c>
      <c r="H18" s="194">
        <v>8.9999999999999993E-3</v>
      </c>
      <c r="I18" s="194">
        <v>1.2E-2</v>
      </c>
      <c r="J18" s="194">
        <v>9.4E-2</v>
      </c>
      <c r="K18" s="194">
        <v>1E-3</v>
      </c>
      <c r="L18" s="194">
        <v>7.9000000000000001E-2</v>
      </c>
      <c r="M18" s="194">
        <v>3.0000000000000001E-3</v>
      </c>
      <c r="N18" s="194">
        <v>0.33600000000000002</v>
      </c>
      <c r="O18" s="194">
        <v>1.2E-2</v>
      </c>
      <c r="P18" s="194">
        <v>-8888</v>
      </c>
      <c r="Q18" s="194">
        <v>0.53900000000000003</v>
      </c>
      <c r="R18" s="194">
        <v>-8888</v>
      </c>
      <c r="S18" s="194">
        <v>6.4000000000000001E-2</v>
      </c>
      <c r="T18" s="194">
        <v>-8888</v>
      </c>
      <c r="U18" s="194">
        <v>-8888</v>
      </c>
      <c r="V18" s="194">
        <v>0.17100000000000001</v>
      </c>
      <c r="W18" s="194">
        <v>7.9000000000000001E-2</v>
      </c>
      <c r="X18" s="194">
        <v>-8888</v>
      </c>
      <c r="Y18" s="194">
        <v>1E-3</v>
      </c>
      <c r="Z18" s="194">
        <v>-8888</v>
      </c>
      <c r="AA18" s="194">
        <v>8.0000000000000002E-3</v>
      </c>
      <c r="AB18" s="194">
        <v>4.7E-2</v>
      </c>
      <c r="AC18" s="194">
        <v>-8888</v>
      </c>
      <c r="AD18" s="194">
        <v>-8888</v>
      </c>
      <c r="AE18" s="194">
        <v>0.85299999999999998</v>
      </c>
      <c r="AF18" s="194">
        <v>9.1999999999999998E-2</v>
      </c>
      <c r="AG18" s="194">
        <v>0.45400000000000001</v>
      </c>
      <c r="AH18" s="194">
        <v>1.3069999999999999</v>
      </c>
      <c r="AI18" s="194">
        <v>0.54600000000000004</v>
      </c>
      <c r="AJ18" s="194">
        <v>0.79600000000000004</v>
      </c>
      <c r="AK18" s="194">
        <v>1.399</v>
      </c>
      <c r="AL18" s="194">
        <v>0.45500000000000002</v>
      </c>
      <c r="AM18" s="195">
        <v>1.32</v>
      </c>
      <c r="AN18" s="195">
        <v>0.83</v>
      </c>
      <c r="AO18" s="195">
        <v>0.17</v>
      </c>
      <c r="AP18" s="195">
        <v>1.56</v>
      </c>
      <c r="AQ18" s="195">
        <v>7.0000000000000007E-2</v>
      </c>
      <c r="AR18" s="195">
        <v>0.93</v>
      </c>
      <c r="AS18" s="195">
        <v>0.43</v>
      </c>
      <c r="AT18" s="196"/>
      <c r="AU18" s="196"/>
    </row>
    <row r="19" spans="1:47" ht="14" x14ac:dyDescent="0.2">
      <c r="A19" s="192" t="s">
        <v>319</v>
      </c>
      <c r="B19" s="193" t="s">
        <v>290</v>
      </c>
      <c r="C19" s="193" t="s">
        <v>351</v>
      </c>
      <c r="D19" s="193">
        <v>1080</v>
      </c>
      <c r="E19" s="194">
        <v>0.65600000000000003</v>
      </c>
      <c r="F19" s="194">
        <v>-8888</v>
      </c>
      <c r="G19" s="194">
        <v>0.27900000000000003</v>
      </c>
      <c r="H19" s="194">
        <v>0.01</v>
      </c>
      <c r="I19" s="194">
        <v>1.2999999999999999E-2</v>
      </c>
      <c r="J19" s="194">
        <v>0.11</v>
      </c>
      <c r="K19" s="194">
        <v>1E-3</v>
      </c>
      <c r="L19" s="194">
        <v>8.5000000000000006E-2</v>
      </c>
      <c r="M19" s="194">
        <v>4.0000000000000001E-3</v>
      </c>
      <c r="N19" s="194">
        <v>0.35699999999999998</v>
      </c>
      <c r="O19" s="194">
        <v>1.2E-2</v>
      </c>
      <c r="P19" s="194">
        <v>-8888</v>
      </c>
      <c r="Q19" s="194">
        <v>0.55200000000000005</v>
      </c>
      <c r="R19" s="194">
        <v>-8888</v>
      </c>
      <c r="S19" s="194">
        <v>0.104</v>
      </c>
      <c r="T19" s="194">
        <v>-8888</v>
      </c>
      <c r="U19" s="194">
        <v>-8888</v>
      </c>
      <c r="V19" s="194">
        <v>0.189</v>
      </c>
      <c r="W19" s="194">
        <v>0.09</v>
      </c>
      <c r="X19" s="194">
        <v>-8888</v>
      </c>
      <c r="Y19" s="194">
        <v>1E-3</v>
      </c>
      <c r="Z19" s="194">
        <v>-8888</v>
      </c>
      <c r="AA19" s="194">
        <v>7.0000000000000001E-3</v>
      </c>
      <c r="AB19" s="194">
        <v>4.3999999999999997E-2</v>
      </c>
      <c r="AC19" s="194">
        <v>-8888</v>
      </c>
      <c r="AD19" s="194">
        <v>-8888</v>
      </c>
      <c r="AE19" s="194">
        <v>0.93500000000000005</v>
      </c>
      <c r="AF19" s="194">
        <v>0.1</v>
      </c>
      <c r="AG19" s="194">
        <v>0.49199999999999999</v>
      </c>
      <c r="AH19" s="194">
        <v>1.427</v>
      </c>
      <c r="AI19" s="194">
        <v>0.59199999999999997</v>
      </c>
      <c r="AJ19" s="194">
        <v>0.871</v>
      </c>
      <c r="AK19" s="194">
        <v>1.5269999999999999</v>
      </c>
      <c r="AL19" s="194">
        <v>0.49299999999999999</v>
      </c>
      <c r="AM19" s="195">
        <v>1.33</v>
      </c>
      <c r="AN19" s="195">
        <v>0.83</v>
      </c>
      <c r="AO19" s="195">
        <v>0.17</v>
      </c>
      <c r="AP19" s="195">
        <v>1.58</v>
      </c>
      <c r="AQ19" s="195">
        <v>7.0000000000000007E-2</v>
      </c>
      <c r="AR19" s="195">
        <v>0.93</v>
      </c>
      <c r="AS19" s="195">
        <v>0.43</v>
      </c>
      <c r="AT19" s="196"/>
      <c r="AU19" s="196"/>
    </row>
    <row r="20" spans="1:47" x14ac:dyDescent="0.15">
      <c r="A20" s="198"/>
      <c r="B20" s="199"/>
      <c r="C20" s="199"/>
      <c r="D20" s="199"/>
      <c r="E20" s="198">
        <v>0.63</v>
      </c>
      <c r="F20" s="198">
        <v>-8888</v>
      </c>
      <c r="G20" s="198">
        <v>0.26500000000000001</v>
      </c>
      <c r="H20" s="198">
        <v>0.01</v>
      </c>
      <c r="I20" s="198">
        <v>1.2999999999999999E-2</v>
      </c>
      <c r="J20" s="198">
        <v>0.10199999999999999</v>
      </c>
      <c r="K20" s="198">
        <v>1E-3</v>
      </c>
      <c r="L20" s="198">
        <v>8.2000000000000003E-2</v>
      </c>
      <c r="M20" s="198">
        <v>4.0000000000000001E-3</v>
      </c>
      <c r="N20" s="198">
        <v>0.34699999999999998</v>
      </c>
      <c r="O20" s="198">
        <v>1.2E-2</v>
      </c>
      <c r="P20" s="198">
        <v>-8888</v>
      </c>
      <c r="Q20" s="198">
        <v>0.54600000000000004</v>
      </c>
      <c r="R20" s="198">
        <v>-8888</v>
      </c>
      <c r="S20" s="198">
        <v>8.4000000000000005E-2</v>
      </c>
      <c r="T20" s="198">
        <v>-8888</v>
      </c>
      <c r="U20" s="198">
        <v>-8888</v>
      </c>
      <c r="V20" s="198">
        <v>0.18</v>
      </c>
      <c r="W20" s="198">
        <v>8.5000000000000006E-2</v>
      </c>
      <c r="X20" s="198">
        <v>-8888</v>
      </c>
      <c r="Y20" s="198">
        <v>1E-3</v>
      </c>
      <c r="Z20" s="198">
        <v>-8888</v>
      </c>
      <c r="AA20" s="198">
        <v>8.0000000000000002E-3</v>
      </c>
      <c r="AB20" s="198">
        <v>4.5999999999999999E-2</v>
      </c>
      <c r="AC20" s="198">
        <v>-8888</v>
      </c>
      <c r="AD20" s="198">
        <v>-8888</v>
      </c>
      <c r="AE20" s="198">
        <v>0.89400000000000002</v>
      </c>
      <c r="AF20" s="198">
        <v>9.6000000000000002E-2</v>
      </c>
      <c r="AG20" s="198">
        <v>0.47299999999999998</v>
      </c>
      <c r="AH20" s="198">
        <v>1.367</v>
      </c>
      <c r="AI20" s="198">
        <v>0.56899999999999995</v>
      </c>
      <c r="AJ20" s="200">
        <v>0.83</v>
      </c>
      <c r="AK20" s="200">
        <v>1.46</v>
      </c>
      <c r="AL20" s="200">
        <v>0.47</v>
      </c>
      <c r="AM20" s="200">
        <v>1.33</v>
      </c>
      <c r="AN20" s="200">
        <v>0.83</v>
      </c>
      <c r="AO20" s="200">
        <v>0.17</v>
      </c>
      <c r="AP20" s="200">
        <v>1.57</v>
      </c>
      <c r="AQ20" s="200">
        <v>7.0000000000000007E-2</v>
      </c>
      <c r="AR20" s="200">
        <v>0.93</v>
      </c>
      <c r="AS20" s="200">
        <v>0.43</v>
      </c>
      <c r="AT20" s="201"/>
      <c r="AU20" s="201"/>
    </row>
    <row r="21" spans="1:47" x14ac:dyDescent="0.15">
      <c r="A21" s="203"/>
      <c r="B21" s="204"/>
      <c r="C21" s="204"/>
      <c r="D21" s="204"/>
      <c r="E21" s="203">
        <v>3.6999999999999998E-2</v>
      </c>
      <c r="F21" s="203">
        <v>0</v>
      </c>
      <c r="G21" s="203">
        <v>2.1000000000000001E-2</v>
      </c>
      <c r="H21" s="203">
        <v>1E-3</v>
      </c>
      <c r="I21" s="203">
        <v>1E-3</v>
      </c>
      <c r="J21" s="203">
        <v>1.0999999999999999E-2</v>
      </c>
      <c r="K21" s="203">
        <v>0</v>
      </c>
      <c r="L21" s="203">
        <v>4.0000000000000001E-3</v>
      </c>
      <c r="M21" s="203">
        <v>1E-3</v>
      </c>
      <c r="N21" s="203">
        <v>1.4999999999999999E-2</v>
      </c>
      <c r="O21" s="203">
        <v>0</v>
      </c>
      <c r="P21" s="203">
        <v>0</v>
      </c>
      <c r="Q21" s="203">
        <v>8.9999999999999993E-3</v>
      </c>
      <c r="R21" s="203">
        <v>0</v>
      </c>
      <c r="S21" s="203">
        <v>2.8000000000000001E-2</v>
      </c>
      <c r="T21" s="203">
        <v>0</v>
      </c>
      <c r="U21" s="203">
        <v>0</v>
      </c>
      <c r="V21" s="203">
        <v>1.2999999999999999E-2</v>
      </c>
      <c r="W21" s="203">
        <v>8.0000000000000002E-3</v>
      </c>
      <c r="X21" s="203">
        <v>0</v>
      </c>
      <c r="Y21" s="203">
        <v>0</v>
      </c>
      <c r="Z21" s="203">
        <v>0</v>
      </c>
      <c r="AA21" s="203">
        <v>1E-3</v>
      </c>
      <c r="AB21" s="203">
        <v>2E-3</v>
      </c>
      <c r="AC21" s="203">
        <v>0</v>
      </c>
      <c r="AD21" s="203">
        <v>0</v>
      </c>
      <c r="AE21" s="203">
        <v>5.8000000000000003E-2</v>
      </c>
      <c r="AF21" s="203">
        <v>6.0000000000000001E-3</v>
      </c>
      <c r="AG21" s="203">
        <v>2.7E-2</v>
      </c>
      <c r="AH21" s="203">
        <v>8.5000000000000006E-2</v>
      </c>
      <c r="AI21" s="203">
        <v>3.3000000000000002E-2</v>
      </c>
      <c r="AJ21" s="205">
        <v>0.05</v>
      </c>
      <c r="AK21" s="205">
        <v>0.09</v>
      </c>
      <c r="AL21" s="205">
        <v>0.03</v>
      </c>
      <c r="AM21" s="205">
        <v>0.01</v>
      </c>
      <c r="AN21" s="205">
        <v>0</v>
      </c>
      <c r="AO21" s="205">
        <v>0</v>
      </c>
      <c r="AP21" s="205">
        <v>0.01</v>
      </c>
      <c r="AQ21" s="205">
        <v>0</v>
      </c>
      <c r="AR21" s="205">
        <v>0</v>
      </c>
      <c r="AS21" s="205">
        <v>0</v>
      </c>
      <c r="AT21" s="206"/>
      <c r="AU21" s="206"/>
    </row>
    <row r="22" spans="1:47" x14ac:dyDescent="0.15">
      <c r="A22" s="207"/>
      <c r="B22" s="208"/>
      <c r="C22" s="208"/>
      <c r="D22" s="209"/>
      <c r="E22" s="210">
        <v>5.8700000000000002E-2</v>
      </c>
      <c r="F22" s="210">
        <v>0</v>
      </c>
      <c r="G22" s="210">
        <v>7.9200000000000007E-2</v>
      </c>
      <c r="H22" s="210">
        <v>0.1</v>
      </c>
      <c r="I22" s="210">
        <v>7.6899999999999996E-2</v>
      </c>
      <c r="J22" s="210">
        <v>0.10780000000000001</v>
      </c>
      <c r="K22" s="210">
        <v>0</v>
      </c>
      <c r="L22" s="210">
        <v>4.8800000000000003E-2</v>
      </c>
      <c r="M22" s="210">
        <v>0.25</v>
      </c>
      <c r="N22" s="210">
        <v>4.3200000000000002E-2</v>
      </c>
      <c r="O22" s="210">
        <v>0</v>
      </c>
      <c r="P22" s="210">
        <v>0</v>
      </c>
      <c r="Q22" s="210">
        <v>1.6500000000000001E-2</v>
      </c>
      <c r="R22" s="210">
        <v>0</v>
      </c>
      <c r="S22" s="210">
        <v>0.33329999999999999</v>
      </c>
      <c r="T22" s="210">
        <v>0</v>
      </c>
      <c r="U22" s="210">
        <v>0</v>
      </c>
      <c r="V22" s="210">
        <v>7.22E-2</v>
      </c>
      <c r="W22" s="210">
        <v>9.4100000000000003E-2</v>
      </c>
      <c r="X22" s="210">
        <v>0</v>
      </c>
      <c r="Y22" s="210">
        <v>0</v>
      </c>
      <c r="Z22" s="210">
        <v>0</v>
      </c>
      <c r="AA22" s="210">
        <v>0.125</v>
      </c>
      <c r="AB22" s="210">
        <v>4.3499999999999997E-2</v>
      </c>
      <c r="AC22" s="210">
        <v>0</v>
      </c>
      <c r="AD22" s="210">
        <v>0</v>
      </c>
      <c r="AE22" s="210">
        <v>6.4899999999999999E-2</v>
      </c>
      <c r="AF22" s="210">
        <v>6.25E-2</v>
      </c>
      <c r="AG22" s="210">
        <v>5.7099999999999998E-2</v>
      </c>
      <c r="AH22" s="210">
        <v>6.2199999999999998E-2</v>
      </c>
      <c r="AI22" s="210">
        <v>5.8000000000000003E-2</v>
      </c>
      <c r="AJ22" s="210">
        <v>6.0199999999999997E-2</v>
      </c>
      <c r="AK22" s="210">
        <v>6.1600000000000002E-2</v>
      </c>
      <c r="AL22" s="210">
        <v>6.3799999999999996E-2</v>
      </c>
      <c r="AM22" s="210">
        <v>7.4999999999999997E-3</v>
      </c>
      <c r="AN22" s="210">
        <v>0</v>
      </c>
      <c r="AO22" s="210">
        <v>0</v>
      </c>
      <c r="AP22" s="210">
        <v>6.4000000000000003E-3</v>
      </c>
      <c r="AQ22" s="210">
        <v>0</v>
      </c>
      <c r="AR22" s="210">
        <v>0</v>
      </c>
      <c r="AS22" s="210">
        <v>0</v>
      </c>
      <c r="AT22" s="211">
        <v>5.8700000000000002E-2</v>
      </c>
      <c r="AU22" s="211">
        <v>6.3716666666666671E-2</v>
      </c>
    </row>
    <row r="23" spans="1:47" ht="14" x14ac:dyDescent="0.2">
      <c r="A23" s="192" t="s">
        <v>322</v>
      </c>
      <c r="B23" s="193" t="s">
        <v>290</v>
      </c>
      <c r="C23" s="193" t="s">
        <v>352</v>
      </c>
      <c r="D23" s="193">
        <v>1080</v>
      </c>
      <c r="E23" s="194">
        <v>0.23799999999999999</v>
      </c>
      <c r="F23" s="194">
        <v>6.0000000000000001E-3</v>
      </c>
      <c r="G23" s="194">
        <v>8.8999999999999996E-2</v>
      </c>
      <c r="H23" s="194">
        <v>3.0000000000000001E-3</v>
      </c>
      <c r="I23" s="194">
        <v>3.3000000000000002E-2</v>
      </c>
      <c r="J23" s="194">
        <v>5.8999999999999997E-2</v>
      </c>
      <c r="K23" s="194">
        <v>2E-3</v>
      </c>
      <c r="L23" s="194">
        <v>1.4999999999999999E-2</v>
      </c>
      <c r="M23" s="194">
        <v>-8888</v>
      </c>
      <c r="N23" s="194">
        <v>0.10199999999999999</v>
      </c>
      <c r="O23" s="194">
        <v>4.0000000000000001E-3</v>
      </c>
      <c r="P23" s="194">
        <v>-8888</v>
      </c>
      <c r="Q23" s="194">
        <v>0.22600000000000001</v>
      </c>
      <c r="R23" s="194">
        <v>2E-3</v>
      </c>
      <c r="S23" s="194">
        <v>0.01</v>
      </c>
      <c r="T23" s="194">
        <v>6.0000000000000001E-3</v>
      </c>
      <c r="U23" s="194">
        <v>-8888</v>
      </c>
      <c r="V23" s="194">
        <v>5.3999999999999999E-2</v>
      </c>
      <c r="W23" s="194">
        <v>3.5000000000000003E-2</v>
      </c>
      <c r="X23" s="194">
        <v>-8888</v>
      </c>
      <c r="Y23" s="194">
        <v>-8888</v>
      </c>
      <c r="Z23" s="194">
        <v>1E-3</v>
      </c>
      <c r="AA23" s="194">
        <v>2E-3</v>
      </c>
      <c r="AB23" s="194">
        <v>5.0000000000000001E-3</v>
      </c>
      <c r="AC23" s="194">
        <v>-8888</v>
      </c>
      <c r="AD23" s="194">
        <v>-8888</v>
      </c>
      <c r="AE23" s="194">
        <v>0.33300000000000002</v>
      </c>
      <c r="AF23" s="194">
        <v>0.02</v>
      </c>
      <c r="AG23" s="194">
        <v>0.19800000000000001</v>
      </c>
      <c r="AH23" s="194">
        <v>0.53100000000000003</v>
      </c>
      <c r="AI23" s="194">
        <v>0.218</v>
      </c>
      <c r="AJ23" s="194">
        <v>0.313</v>
      </c>
      <c r="AK23" s="194">
        <v>0.55100000000000005</v>
      </c>
      <c r="AL23" s="194">
        <v>0.20599999999999999</v>
      </c>
      <c r="AM23" s="195">
        <v>1.32</v>
      </c>
      <c r="AN23" s="195">
        <v>0.91</v>
      </c>
      <c r="AO23" s="195">
        <v>0.09</v>
      </c>
      <c r="AP23" s="195">
        <v>1.53</v>
      </c>
      <c r="AQ23" s="195">
        <v>0.04</v>
      </c>
      <c r="AR23" s="195">
        <v>0.96</v>
      </c>
      <c r="AS23" s="195">
        <v>0.43</v>
      </c>
      <c r="AT23" s="196"/>
      <c r="AU23" s="196"/>
    </row>
    <row r="24" spans="1:47" ht="14" x14ac:dyDescent="0.2">
      <c r="A24" s="192" t="s">
        <v>323</v>
      </c>
      <c r="B24" s="193" t="s">
        <v>290</v>
      </c>
      <c r="C24" s="193" t="s">
        <v>345</v>
      </c>
      <c r="D24" s="193">
        <v>1080</v>
      </c>
      <c r="E24" s="194">
        <v>0.23899999999999999</v>
      </c>
      <c r="F24" s="194">
        <v>5.0000000000000001E-3</v>
      </c>
      <c r="G24" s="194">
        <v>0.09</v>
      </c>
      <c r="H24" s="194">
        <v>3.0000000000000001E-3</v>
      </c>
      <c r="I24" s="194">
        <v>3.4000000000000002E-2</v>
      </c>
      <c r="J24" s="194">
        <v>5.8999999999999997E-2</v>
      </c>
      <c r="K24" s="194">
        <v>2E-3</v>
      </c>
      <c r="L24" s="194">
        <v>1.4E-2</v>
      </c>
      <c r="M24" s="194">
        <v>-8888</v>
      </c>
      <c r="N24" s="194">
        <v>0.10299999999999999</v>
      </c>
      <c r="O24" s="194">
        <v>4.0000000000000001E-3</v>
      </c>
      <c r="P24" s="194">
        <v>-8888</v>
      </c>
      <c r="Q24" s="194">
        <v>0.22500000000000001</v>
      </c>
      <c r="R24" s="194">
        <v>2E-3</v>
      </c>
      <c r="S24" s="194">
        <v>1.2E-2</v>
      </c>
      <c r="T24" s="194">
        <v>5.0000000000000001E-3</v>
      </c>
      <c r="U24" s="194">
        <v>-8888</v>
      </c>
      <c r="V24" s="194">
        <v>5.5E-2</v>
      </c>
      <c r="W24" s="194">
        <v>3.5000000000000003E-2</v>
      </c>
      <c r="X24" s="194">
        <v>-8888</v>
      </c>
      <c r="Y24" s="194">
        <v>-8888</v>
      </c>
      <c r="Z24" s="194">
        <v>1E-3</v>
      </c>
      <c r="AA24" s="194">
        <v>3.0000000000000001E-3</v>
      </c>
      <c r="AB24" s="194">
        <v>0.01</v>
      </c>
      <c r="AC24" s="194">
        <v>-8888</v>
      </c>
      <c r="AD24" s="194">
        <v>-8888</v>
      </c>
      <c r="AE24" s="194">
        <v>0.33400000000000002</v>
      </c>
      <c r="AF24" s="194">
        <v>1.9E-2</v>
      </c>
      <c r="AG24" s="194">
        <v>0.2</v>
      </c>
      <c r="AH24" s="194">
        <v>0.53400000000000003</v>
      </c>
      <c r="AI24" s="194">
        <v>0.219</v>
      </c>
      <c r="AJ24" s="194">
        <v>0.314</v>
      </c>
      <c r="AK24" s="194">
        <v>0.55300000000000005</v>
      </c>
      <c r="AL24" s="194">
        <v>0.20699999999999999</v>
      </c>
      <c r="AM24" s="195">
        <v>1.31</v>
      </c>
      <c r="AN24" s="195">
        <v>0.91</v>
      </c>
      <c r="AO24" s="195">
        <v>0.09</v>
      </c>
      <c r="AP24" s="195">
        <v>1.53</v>
      </c>
      <c r="AQ24" s="195">
        <v>0.03</v>
      </c>
      <c r="AR24" s="195">
        <v>0.97</v>
      </c>
      <c r="AS24" s="195">
        <v>0.43</v>
      </c>
      <c r="AT24" s="196"/>
      <c r="AU24" s="196"/>
    </row>
    <row r="25" spans="1:47" x14ac:dyDescent="0.15">
      <c r="A25" s="198"/>
      <c r="B25" s="199"/>
      <c r="C25" s="199"/>
      <c r="D25" s="199"/>
      <c r="E25" s="198">
        <v>0.23899999999999999</v>
      </c>
      <c r="F25" s="198">
        <v>6.0000000000000001E-3</v>
      </c>
      <c r="G25" s="198">
        <v>0.09</v>
      </c>
      <c r="H25" s="198">
        <v>3.0000000000000001E-3</v>
      </c>
      <c r="I25" s="198">
        <v>3.4000000000000002E-2</v>
      </c>
      <c r="J25" s="198">
        <v>5.8999999999999997E-2</v>
      </c>
      <c r="K25" s="198">
        <v>2E-3</v>
      </c>
      <c r="L25" s="198">
        <v>1.4999999999999999E-2</v>
      </c>
      <c r="M25" s="198">
        <v>-8888</v>
      </c>
      <c r="N25" s="198">
        <v>0.10299999999999999</v>
      </c>
      <c r="O25" s="198">
        <v>4.0000000000000001E-3</v>
      </c>
      <c r="P25" s="198">
        <v>-8888</v>
      </c>
      <c r="Q25" s="198">
        <v>0.22600000000000001</v>
      </c>
      <c r="R25" s="198">
        <v>2E-3</v>
      </c>
      <c r="S25" s="198">
        <v>1.0999999999999999E-2</v>
      </c>
      <c r="T25" s="198">
        <v>6.0000000000000001E-3</v>
      </c>
      <c r="U25" s="198">
        <v>-8888</v>
      </c>
      <c r="V25" s="198">
        <v>5.5E-2</v>
      </c>
      <c r="W25" s="198">
        <v>3.5000000000000003E-2</v>
      </c>
      <c r="X25" s="198">
        <v>-8888</v>
      </c>
      <c r="Y25" s="198">
        <v>-8888</v>
      </c>
      <c r="Z25" s="198">
        <v>1E-3</v>
      </c>
      <c r="AA25" s="198">
        <v>3.0000000000000001E-3</v>
      </c>
      <c r="AB25" s="198">
        <v>8.0000000000000002E-3</v>
      </c>
      <c r="AC25" s="198">
        <v>-8888</v>
      </c>
      <c r="AD25" s="198">
        <v>-8888</v>
      </c>
      <c r="AE25" s="198">
        <v>0.33400000000000002</v>
      </c>
      <c r="AF25" s="198">
        <v>0.02</v>
      </c>
      <c r="AG25" s="198">
        <v>0.19900000000000001</v>
      </c>
      <c r="AH25" s="198">
        <v>0.53300000000000003</v>
      </c>
      <c r="AI25" s="198">
        <v>0.219</v>
      </c>
      <c r="AJ25" s="200">
        <v>0.31</v>
      </c>
      <c r="AK25" s="200">
        <v>0.55000000000000004</v>
      </c>
      <c r="AL25" s="200">
        <v>0.21</v>
      </c>
      <c r="AM25" s="200">
        <v>1.32</v>
      </c>
      <c r="AN25" s="200">
        <v>0.91</v>
      </c>
      <c r="AO25" s="200">
        <v>0.09</v>
      </c>
      <c r="AP25" s="200">
        <v>1.53</v>
      </c>
      <c r="AQ25" s="200">
        <v>0.04</v>
      </c>
      <c r="AR25" s="200">
        <v>0.97</v>
      </c>
      <c r="AS25" s="200">
        <v>0.43</v>
      </c>
      <c r="AT25" s="201"/>
      <c r="AU25" s="201"/>
    </row>
    <row r="26" spans="1:47" x14ac:dyDescent="0.15">
      <c r="A26" s="203"/>
      <c r="B26" s="204"/>
      <c r="C26" s="204"/>
      <c r="D26" s="204"/>
      <c r="E26" s="203">
        <v>1E-3</v>
      </c>
      <c r="F26" s="203">
        <v>1E-3</v>
      </c>
      <c r="G26" s="203">
        <v>1E-3</v>
      </c>
      <c r="H26" s="203">
        <v>0</v>
      </c>
      <c r="I26" s="203">
        <v>1E-3</v>
      </c>
      <c r="J26" s="203">
        <v>0</v>
      </c>
      <c r="K26" s="203">
        <v>0</v>
      </c>
      <c r="L26" s="203">
        <v>1E-3</v>
      </c>
      <c r="M26" s="203">
        <v>0</v>
      </c>
      <c r="N26" s="203">
        <v>1E-3</v>
      </c>
      <c r="O26" s="203">
        <v>0</v>
      </c>
      <c r="P26" s="203">
        <v>0</v>
      </c>
      <c r="Q26" s="203">
        <v>1E-3</v>
      </c>
      <c r="R26" s="203">
        <v>0</v>
      </c>
      <c r="S26" s="203">
        <v>1E-3</v>
      </c>
      <c r="T26" s="203">
        <v>1E-3</v>
      </c>
      <c r="U26" s="203">
        <v>0</v>
      </c>
      <c r="V26" s="203">
        <v>1E-3</v>
      </c>
      <c r="W26" s="203">
        <v>0</v>
      </c>
      <c r="X26" s="203">
        <v>0</v>
      </c>
      <c r="Y26" s="203">
        <v>0</v>
      </c>
      <c r="Z26" s="203">
        <v>0</v>
      </c>
      <c r="AA26" s="203">
        <v>1E-3</v>
      </c>
      <c r="AB26" s="203">
        <v>4.0000000000000001E-3</v>
      </c>
      <c r="AC26" s="203">
        <v>0</v>
      </c>
      <c r="AD26" s="203">
        <v>0</v>
      </c>
      <c r="AE26" s="203">
        <v>1E-3</v>
      </c>
      <c r="AF26" s="203">
        <v>1E-3</v>
      </c>
      <c r="AG26" s="203">
        <v>1E-3</v>
      </c>
      <c r="AH26" s="203">
        <v>2E-3</v>
      </c>
      <c r="AI26" s="203">
        <v>1E-3</v>
      </c>
      <c r="AJ26" s="205">
        <v>0</v>
      </c>
      <c r="AK26" s="205">
        <v>0</v>
      </c>
      <c r="AL26" s="205">
        <v>0</v>
      </c>
      <c r="AM26" s="205">
        <v>0.01</v>
      </c>
      <c r="AN26" s="205">
        <v>0</v>
      </c>
      <c r="AO26" s="205">
        <v>0</v>
      </c>
      <c r="AP26" s="205">
        <v>0</v>
      </c>
      <c r="AQ26" s="205">
        <v>0.01</v>
      </c>
      <c r="AR26" s="205">
        <v>0.01</v>
      </c>
      <c r="AS26" s="205">
        <v>0</v>
      </c>
      <c r="AT26" s="206"/>
      <c r="AU26" s="206"/>
    </row>
    <row r="27" spans="1:47" x14ac:dyDescent="0.15">
      <c r="A27" s="207"/>
      <c r="B27" s="208"/>
      <c r="C27" s="208"/>
      <c r="D27" s="209"/>
      <c r="E27" s="210">
        <v>4.1999999999999997E-3</v>
      </c>
      <c r="F27" s="210">
        <v>0.16669999999999999</v>
      </c>
      <c r="G27" s="210">
        <v>1.11E-2</v>
      </c>
      <c r="H27" s="210">
        <v>0</v>
      </c>
      <c r="I27" s="210">
        <v>2.9399999999999999E-2</v>
      </c>
      <c r="J27" s="210">
        <v>0</v>
      </c>
      <c r="K27" s="210">
        <v>0</v>
      </c>
      <c r="L27" s="210">
        <v>6.6699999999999995E-2</v>
      </c>
      <c r="M27" s="210">
        <v>0</v>
      </c>
      <c r="N27" s="210">
        <v>9.7000000000000003E-3</v>
      </c>
      <c r="O27" s="210">
        <v>0</v>
      </c>
      <c r="P27" s="210">
        <v>0</v>
      </c>
      <c r="Q27" s="210">
        <v>4.4000000000000003E-3</v>
      </c>
      <c r="R27" s="210">
        <v>0</v>
      </c>
      <c r="S27" s="210">
        <v>9.0899999999999995E-2</v>
      </c>
      <c r="T27" s="210">
        <v>0.16669999999999999</v>
      </c>
      <c r="U27" s="210">
        <v>0</v>
      </c>
      <c r="V27" s="210">
        <v>1.8200000000000001E-2</v>
      </c>
      <c r="W27" s="210">
        <v>0</v>
      </c>
      <c r="X27" s="210">
        <v>0</v>
      </c>
      <c r="Y27" s="210">
        <v>0</v>
      </c>
      <c r="Z27" s="210">
        <v>0</v>
      </c>
      <c r="AA27" s="210">
        <v>0.33329999999999999</v>
      </c>
      <c r="AB27" s="210">
        <v>0.5</v>
      </c>
      <c r="AC27" s="210">
        <v>0</v>
      </c>
      <c r="AD27" s="210">
        <v>0</v>
      </c>
      <c r="AE27" s="210">
        <v>3.0000000000000001E-3</v>
      </c>
      <c r="AF27" s="210">
        <v>0.05</v>
      </c>
      <c r="AG27" s="210">
        <v>5.0000000000000001E-3</v>
      </c>
      <c r="AH27" s="210">
        <v>3.8E-3</v>
      </c>
      <c r="AI27" s="210">
        <v>4.5999999999999999E-3</v>
      </c>
      <c r="AJ27" s="210">
        <v>0</v>
      </c>
      <c r="AK27" s="210">
        <v>0</v>
      </c>
      <c r="AL27" s="210">
        <v>0</v>
      </c>
      <c r="AM27" s="210">
        <v>7.6E-3</v>
      </c>
      <c r="AN27" s="210">
        <v>0</v>
      </c>
      <c r="AO27" s="210">
        <v>0</v>
      </c>
      <c r="AP27" s="210">
        <v>0</v>
      </c>
      <c r="AQ27" s="210">
        <v>0.25</v>
      </c>
      <c r="AR27" s="210">
        <v>1.03E-2</v>
      </c>
      <c r="AS27" s="210">
        <v>0</v>
      </c>
      <c r="AT27" s="211">
        <v>4.1999999999999997E-3</v>
      </c>
      <c r="AU27" s="211">
        <v>2.3983333333333332E-2</v>
      </c>
    </row>
  </sheetData>
  <conditionalFormatting sqref="AC12">
    <cfRule type="expression" dxfId="389" priority="316" stopIfTrue="1">
      <formula>ABS((AC9-AC8))&lt;0.0011</formula>
    </cfRule>
    <cfRule type="cellIs" dxfId="388" priority="317" operator="greaterThan">
      <formula>0.1</formula>
    </cfRule>
    <cfRule type="cellIs" dxfId="387" priority="318" operator="lessThan">
      <formula>0</formula>
    </cfRule>
  </conditionalFormatting>
  <conditionalFormatting sqref="E12">
    <cfRule type="expression" dxfId="386" priority="313" stopIfTrue="1">
      <formula>ABS((E9-E8))&lt;0.0011</formula>
    </cfRule>
    <cfRule type="cellIs" dxfId="385" priority="314" operator="greaterThan">
      <formula>0.1</formula>
    </cfRule>
    <cfRule type="cellIs" dxfId="384" priority="315" operator="lessThan">
      <formula>0</formula>
    </cfRule>
  </conditionalFormatting>
  <conditionalFormatting sqref="F12">
    <cfRule type="expression" dxfId="383" priority="310" stopIfTrue="1">
      <formula>ABS((F9-F8))&lt;0.0011</formula>
    </cfRule>
    <cfRule type="cellIs" dxfId="382" priority="311" operator="greaterThan">
      <formula>0.1</formula>
    </cfRule>
    <cfRule type="cellIs" dxfId="381" priority="312" operator="lessThan">
      <formula>0</formula>
    </cfRule>
  </conditionalFormatting>
  <conditionalFormatting sqref="G12">
    <cfRule type="expression" dxfId="380" priority="307" stopIfTrue="1">
      <formula>ABS((G9-G8))&lt;0.0011</formula>
    </cfRule>
    <cfRule type="cellIs" dxfId="379" priority="308" operator="greaterThan">
      <formula>0.1</formula>
    </cfRule>
    <cfRule type="cellIs" dxfId="378" priority="309" operator="lessThan">
      <formula>0</formula>
    </cfRule>
  </conditionalFormatting>
  <conditionalFormatting sqref="H12">
    <cfRule type="expression" dxfId="377" priority="304" stopIfTrue="1">
      <formula>ABS((H9-H8))&lt;0.0011</formula>
    </cfRule>
    <cfRule type="cellIs" dxfId="376" priority="305" operator="greaterThan">
      <formula>0.1</formula>
    </cfRule>
    <cfRule type="cellIs" dxfId="375" priority="306" operator="lessThan">
      <formula>0</formula>
    </cfRule>
  </conditionalFormatting>
  <conditionalFormatting sqref="I12">
    <cfRule type="expression" dxfId="374" priority="301" stopIfTrue="1">
      <formula>ABS((I9-I8))&lt;0.0011</formula>
    </cfRule>
    <cfRule type="cellIs" dxfId="373" priority="302" operator="greaterThan">
      <formula>0.1</formula>
    </cfRule>
    <cfRule type="cellIs" dxfId="372" priority="303" operator="lessThan">
      <formula>0</formula>
    </cfRule>
  </conditionalFormatting>
  <conditionalFormatting sqref="J12">
    <cfRule type="expression" dxfId="371" priority="298" stopIfTrue="1">
      <formula>ABS((J9-J8))&lt;0.0011</formula>
    </cfRule>
    <cfRule type="cellIs" dxfId="370" priority="299" operator="greaterThan">
      <formula>0.1</formula>
    </cfRule>
    <cfRule type="cellIs" dxfId="369" priority="300" operator="lessThan">
      <formula>0</formula>
    </cfRule>
  </conditionalFormatting>
  <conditionalFormatting sqref="K12">
    <cfRule type="expression" dxfId="368" priority="295" stopIfTrue="1">
      <formula>ABS((K9-K8))&lt;0.0011</formula>
    </cfRule>
    <cfRule type="cellIs" dxfId="367" priority="296" operator="greaterThan">
      <formula>0.1</formula>
    </cfRule>
    <cfRule type="cellIs" dxfId="366" priority="297" operator="lessThan">
      <formula>0</formula>
    </cfRule>
  </conditionalFormatting>
  <conditionalFormatting sqref="L12">
    <cfRule type="expression" dxfId="365" priority="292" stopIfTrue="1">
      <formula>ABS((L9-L8))&lt;0.0011</formula>
    </cfRule>
    <cfRule type="cellIs" dxfId="364" priority="293" operator="greaterThan">
      <formula>0.1</formula>
    </cfRule>
    <cfRule type="cellIs" dxfId="363" priority="294" operator="lessThan">
      <formula>0</formula>
    </cfRule>
  </conditionalFormatting>
  <conditionalFormatting sqref="M12">
    <cfRule type="expression" dxfId="362" priority="289" stopIfTrue="1">
      <formula>ABS((M9-M8))&lt;0.0011</formula>
    </cfRule>
    <cfRule type="cellIs" dxfId="361" priority="290" operator="greaterThan">
      <formula>0.1</formula>
    </cfRule>
    <cfRule type="cellIs" dxfId="360" priority="291" operator="lessThan">
      <formula>0</formula>
    </cfRule>
  </conditionalFormatting>
  <conditionalFormatting sqref="N12">
    <cfRule type="expression" dxfId="359" priority="286" stopIfTrue="1">
      <formula>ABS((N9-N8))&lt;0.0011</formula>
    </cfRule>
    <cfRule type="cellIs" dxfId="358" priority="287" operator="greaterThan">
      <formula>0.1</formula>
    </cfRule>
    <cfRule type="cellIs" dxfId="357" priority="288" operator="lessThan">
      <formula>0</formula>
    </cfRule>
  </conditionalFormatting>
  <conditionalFormatting sqref="O12">
    <cfRule type="expression" dxfId="356" priority="283" stopIfTrue="1">
      <formula>ABS((O9-O8))&lt;0.0011</formula>
    </cfRule>
    <cfRule type="cellIs" dxfId="355" priority="284" operator="greaterThan">
      <formula>0.1</formula>
    </cfRule>
    <cfRule type="cellIs" dxfId="354" priority="285" operator="lessThan">
      <formula>0</formula>
    </cfRule>
  </conditionalFormatting>
  <conditionalFormatting sqref="P12">
    <cfRule type="expression" dxfId="353" priority="280" stopIfTrue="1">
      <formula>ABS((P9-P8))&lt;0.0011</formula>
    </cfRule>
    <cfRule type="cellIs" dxfId="352" priority="281" operator="greaterThan">
      <formula>0.1</formula>
    </cfRule>
    <cfRule type="cellIs" dxfId="351" priority="282" operator="lessThan">
      <formula>0</formula>
    </cfRule>
  </conditionalFormatting>
  <conditionalFormatting sqref="Q12">
    <cfRule type="expression" dxfId="350" priority="277" stopIfTrue="1">
      <formula>ABS((Q9-Q8))&lt;0.0011</formula>
    </cfRule>
    <cfRule type="cellIs" dxfId="349" priority="278" operator="greaterThan">
      <formula>0.1</formula>
    </cfRule>
    <cfRule type="cellIs" dxfId="348" priority="279" operator="lessThan">
      <formula>0</formula>
    </cfRule>
  </conditionalFormatting>
  <conditionalFormatting sqref="R12">
    <cfRule type="expression" dxfId="347" priority="274" stopIfTrue="1">
      <formula>ABS((R9-R8))&lt;0.0011</formula>
    </cfRule>
    <cfRule type="cellIs" dxfId="346" priority="275" operator="greaterThan">
      <formula>0.1</formula>
    </cfRule>
    <cfRule type="cellIs" dxfId="345" priority="276" operator="lessThan">
      <formula>0</formula>
    </cfRule>
  </conditionalFormatting>
  <conditionalFormatting sqref="S12">
    <cfRule type="expression" dxfId="344" priority="271" stopIfTrue="1">
      <formula>ABS((S9-S8))&lt;0.0011</formula>
    </cfRule>
    <cfRule type="cellIs" dxfId="343" priority="272" operator="greaterThan">
      <formula>0.15</formula>
    </cfRule>
    <cfRule type="cellIs" dxfId="342" priority="273" operator="lessThan">
      <formula>0</formula>
    </cfRule>
  </conditionalFormatting>
  <conditionalFormatting sqref="AA12">
    <cfRule type="expression" dxfId="341" priority="268" stopIfTrue="1">
      <formula>ABS((AA9-AA8))&lt;0.0011</formula>
    </cfRule>
    <cfRule type="cellIs" dxfId="340" priority="269" operator="greaterThan">
      <formula>0.15</formula>
    </cfRule>
    <cfRule type="cellIs" dxfId="339" priority="270" operator="lessThan">
      <formula>0</formula>
    </cfRule>
  </conditionalFormatting>
  <conditionalFormatting sqref="AB12">
    <cfRule type="expression" dxfId="338" priority="265" stopIfTrue="1">
      <formula>ABS((AB9-AB8))&lt;0.0011</formula>
    </cfRule>
    <cfRule type="cellIs" dxfId="337" priority="266" operator="greaterThan">
      <formula>0.15</formula>
    </cfRule>
    <cfRule type="cellIs" dxfId="336" priority="267" operator="lessThan">
      <formula>0</formula>
    </cfRule>
  </conditionalFormatting>
  <conditionalFormatting sqref="T12">
    <cfRule type="expression" dxfId="335" priority="262" stopIfTrue="1">
      <formula>ABS((T9-T8))&lt;0.0011</formula>
    </cfRule>
    <cfRule type="cellIs" dxfId="334" priority="263" operator="greaterThan">
      <formula>0.1</formula>
    </cfRule>
    <cfRule type="cellIs" dxfId="333" priority="264" operator="lessThan">
      <formula>0</formula>
    </cfRule>
  </conditionalFormatting>
  <conditionalFormatting sqref="U12">
    <cfRule type="expression" dxfId="332" priority="259" stopIfTrue="1">
      <formula>ABS((U9-U8))&lt;0.0011</formula>
    </cfRule>
    <cfRule type="cellIs" dxfId="331" priority="260" operator="greaterThan">
      <formula>0.1</formula>
    </cfRule>
    <cfRule type="cellIs" dxfId="330" priority="261" operator="lessThan">
      <formula>0</formula>
    </cfRule>
  </conditionalFormatting>
  <conditionalFormatting sqref="V12">
    <cfRule type="expression" dxfId="329" priority="256" stopIfTrue="1">
      <formula>ABS((V9-V8))&lt;0.0011</formula>
    </cfRule>
    <cfRule type="cellIs" dxfId="328" priority="257" operator="greaterThan">
      <formula>0.1</formula>
    </cfRule>
    <cfRule type="cellIs" dxfId="327" priority="258" operator="lessThan">
      <formula>0</formula>
    </cfRule>
  </conditionalFormatting>
  <conditionalFormatting sqref="W12">
    <cfRule type="expression" dxfId="326" priority="253" stopIfTrue="1">
      <formula>ABS((W9-W8))&lt;0.0011</formula>
    </cfRule>
    <cfRule type="cellIs" dxfId="325" priority="254" operator="greaterThan">
      <formula>0.1</formula>
    </cfRule>
    <cfRule type="cellIs" dxfId="324" priority="255" operator="lessThan">
      <formula>0</formula>
    </cfRule>
  </conditionalFormatting>
  <conditionalFormatting sqref="X12">
    <cfRule type="expression" dxfId="323" priority="250" stopIfTrue="1">
      <formula>ABS((X9-X8))&lt;0.0011</formula>
    </cfRule>
    <cfRule type="cellIs" dxfId="322" priority="251" operator="greaterThan">
      <formula>0.1</formula>
    </cfRule>
    <cfRule type="cellIs" dxfId="321" priority="252" operator="lessThan">
      <formula>0</formula>
    </cfRule>
  </conditionalFormatting>
  <conditionalFormatting sqref="Y12">
    <cfRule type="expression" dxfId="320" priority="247" stopIfTrue="1">
      <formula>ABS((Y9-Y8))&lt;0.0011</formula>
    </cfRule>
    <cfRule type="cellIs" dxfId="319" priority="248" operator="greaterThan">
      <formula>0.1</formula>
    </cfRule>
    <cfRule type="cellIs" dxfId="318" priority="249" operator="lessThan">
      <formula>0</formula>
    </cfRule>
  </conditionalFormatting>
  <conditionalFormatting sqref="Z12">
    <cfRule type="expression" dxfId="317" priority="244" stopIfTrue="1">
      <formula>ABS((Z9-Z8))&lt;0.0011</formula>
    </cfRule>
    <cfRule type="cellIs" dxfId="316" priority="245" operator="greaterThan">
      <formula>0.1</formula>
    </cfRule>
    <cfRule type="cellIs" dxfId="315" priority="246" operator="lessThan">
      <formula>0</formula>
    </cfRule>
  </conditionalFormatting>
  <conditionalFormatting sqref="AD12">
    <cfRule type="expression" dxfId="314" priority="241" stopIfTrue="1">
      <formula>ABS((AD9-AD8))&lt;0.0011</formula>
    </cfRule>
    <cfRule type="cellIs" dxfId="313" priority="242" operator="greaterThan">
      <formula>0.1</formula>
    </cfRule>
    <cfRule type="cellIs" dxfId="312" priority="243" operator="lessThan">
      <formula>0</formula>
    </cfRule>
  </conditionalFormatting>
  <conditionalFormatting sqref="AC17">
    <cfRule type="expression" dxfId="311" priority="236" stopIfTrue="1">
      <formula>ABS((AC14-AC13))&lt;0.0011</formula>
    </cfRule>
    <cfRule type="cellIs" dxfId="310" priority="237" operator="greaterThan">
      <formula>0.1</formula>
    </cfRule>
    <cfRule type="cellIs" dxfId="309" priority="238" operator="lessThan">
      <formula>0</formula>
    </cfRule>
  </conditionalFormatting>
  <conditionalFormatting sqref="E17">
    <cfRule type="expression" dxfId="308" priority="233" stopIfTrue="1">
      <formula>ABS((E14-E13))&lt;0.0011</formula>
    </cfRule>
    <cfRule type="cellIs" dxfId="307" priority="234" operator="greaterThan">
      <formula>0.1</formula>
    </cfRule>
    <cfRule type="cellIs" dxfId="306" priority="235" operator="lessThan">
      <formula>0</formula>
    </cfRule>
  </conditionalFormatting>
  <conditionalFormatting sqref="F17">
    <cfRule type="expression" dxfId="305" priority="230" stopIfTrue="1">
      <formula>ABS((F14-F13))&lt;0.0011</formula>
    </cfRule>
    <cfRule type="cellIs" dxfId="304" priority="231" operator="greaterThan">
      <formula>0.1</formula>
    </cfRule>
    <cfRule type="cellIs" dxfId="303" priority="232" operator="lessThan">
      <formula>0</formula>
    </cfRule>
  </conditionalFormatting>
  <conditionalFormatting sqref="G17">
    <cfRule type="expression" dxfId="302" priority="227" stopIfTrue="1">
      <formula>ABS((G14-G13))&lt;0.0011</formula>
    </cfRule>
    <cfRule type="cellIs" dxfId="301" priority="228" operator="greaterThan">
      <formula>0.1</formula>
    </cfRule>
    <cfRule type="cellIs" dxfId="300" priority="229" operator="lessThan">
      <formula>0</formula>
    </cfRule>
  </conditionalFormatting>
  <conditionalFormatting sqref="H17">
    <cfRule type="expression" dxfId="299" priority="224" stopIfTrue="1">
      <formula>ABS((H14-H13))&lt;0.0011</formula>
    </cfRule>
    <cfRule type="cellIs" dxfId="298" priority="225" operator="greaterThan">
      <formula>0.1</formula>
    </cfRule>
    <cfRule type="cellIs" dxfId="297" priority="226" operator="lessThan">
      <formula>0</formula>
    </cfRule>
  </conditionalFormatting>
  <conditionalFormatting sqref="I17">
    <cfRule type="expression" dxfId="296" priority="221" stopIfTrue="1">
      <formula>ABS((I14-I13))&lt;0.0011</formula>
    </cfRule>
    <cfRule type="cellIs" dxfId="295" priority="222" operator="greaterThan">
      <formula>0.1</formula>
    </cfRule>
    <cfRule type="cellIs" dxfId="294" priority="223" operator="lessThan">
      <formula>0</formula>
    </cfRule>
  </conditionalFormatting>
  <conditionalFormatting sqref="J17">
    <cfRule type="expression" dxfId="293" priority="218" stopIfTrue="1">
      <formula>ABS((J14-J13))&lt;0.0011</formula>
    </cfRule>
    <cfRule type="cellIs" dxfId="292" priority="219" operator="greaterThan">
      <formula>0.1</formula>
    </cfRule>
    <cfRule type="cellIs" dxfId="291" priority="220" operator="lessThan">
      <formula>0</formula>
    </cfRule>
  </conditionalFormatting>
  <conditionalFormatting sqref="K17">
    <cfRule type="expression" dxfId="290" priority="215" stopIfTrue="1">
      <formula>ABS((K14-K13))&lt;0.0011</formula>
    </cfRule>
    <cfRule type="cellIs" dxfId="289" priority="216" operator="greaterThan">
      <formula>0.1</formula>
    </cfRule>
    <cfRule type="cellIs" dxfId="288" priority="217" operator="lessThan">
      <formula>0</formula>
    </cfRule>
  </conditionalFormatting>
  <conditionalFormatting sqref="L17">
    <cfRule type="expression" dxfId="287" priority="212" stopIfTrue="1">
      <formula>ABS((L14-L13))&lt;0.0011</formula>
    </cfRule>
    <cfRule type="cellIs" dxfId="286" priority="213" operator="greaterThan">
      <formula>0.1</formula>
    </cfRule>
    <cfRule type="cellIs" dxfId="285" priority="214" operator="lessThan">
      <formula>0</formula>
    </cfRule>
  </conditionalFormatting>
  <conditionalFormatting sqref="M17">
    <cfRule type="expression" dxfId="284" priority="209" stopIfTrue="1">
      <formula>ABS((M14-M13))&lt;0.0011</formula>
    </cfRule>
    <cfRule type="cellIs" dxfId="283" priority="210" operator="greaterThan">
      <formula>0.1</formula>
    </cfRule>
    <cfRule type="cellIs" dxfId="282" priority="211" operator="lessThan">
      <formula>0</formula>
    </cfRule>
  </conditionalFormatting>
  <conditionalFormatting sqref="N17">
    <cfRule type="expression" dxfId="281" priority="206" stopIfTrue="1">
      <formula>ABS((N14-N13))&lt;0.0011</formula>
    </cfRule>
    <cfRule type="cellIs" dxfId="280" priority="207" operator="greaterThan">
      <formula>0.1</formula>
    </cfRule>
    <cfRule type="cellIs" dxfId="279" priority="208" operator="lessThan">
      <formula>0</formula>
    </cfRule>
  </conditionalFormatting>
  <conditionalFormatting sqref="O17">
    <cfRule type="expression" dxfId="278" priority="203" stopIfTrue="1">
      <formula>ABS((O14-O13))&lt;0.0011</formula>
    </cfRule>
    <cfRule type="cellIs" dxfId="277" priority="204" operator="greaterThan">
      <formula>0.1</formula>
    </cfRule>
    <cfRule type="cellIs" dxfId="276" priority="205" operator="lessThan">
      <formula>0</formula>
    </cfRule>
  </conditionalFormatting>
  <conditionalFormatting sqref="P17">
    <cfRule type="expression" dxfId="275" priority="200" stopIfTrue="1">
      <formula>ABS((P14-P13))&lt;0.0011</formula>
    </cfRule>
    <cfRule type="cellIs" dxfId="274" priority="201" operator="greaterThan">
      <formula>0.1</formula>
    </cfRule>
    <cfRule type="cellIs" dxfId="273" priority="202" operator="lessThan">
      <formula>0</formula>
    </cfRule>
  </conditionalFormatting>
  <conditionalFormatting sqref="Q17">
    <cfRule type="expression" dxfId="272" priority="197" stopIfTrue="1">
      <formula>ABS((Q14-Q13))&lt;0.0011</formula>
    </cfRule>
    <cfRule type="cellIs" dxfId="271" priority="198" operator="greaterThan">
      <formula>0.1</formula>
    </cfRule>
    <cfRule type="cellIs" dxfId="270" priority="199" operator="lessThan">
      <formula>0</formula>
    </cfRule>
  </conditionalFormatting>
  <conditionalFormatting sqref="R17">
    <cfRule type="expression" dxfId="269" priority="194" stopIfTrue="1">
      <formula>ABS((R14-R13))&lt;0.0011</formula>
    </cfRule>
    <cfRule type="cellIs" dxfId="268" priority="195" operator="greaterThan">
      <formula>0.1</formula>
    </cfRule>
    <cfRule type="cellIs" dxfId="267" priority="196" operator="lessThan">
      <formula>0</formula>
    </cfRule>
  </conditionalFormatting>
  <conditionalFormatting sqref="S17">
    <cfRule type="expression" dxfId="266" priority="191" stopIfTrue="1">
      <formula>ABS((S14-S13))&lt;0.0011</formula>
    </cfRule>
    <cfRule type="cellIs" dxfId="265" priority="192" operator="greaterThan">
      <formula>0.15</formula>
    </cfRule>
    <cfRule type="cellIs" dxfId="264" priority="193" operator="lessThan">
      <formula>0</formula>
    </cfRule>
  </conditionalFormatting>
  <conditionalFormatting sqref="AA17">
    <cfRule type="expression" dxfId="263" priority="188" stopIfTrue="1">
      <formula>ABS((AA14-AA13))&lt;0.0011</formula>
    </cfRule>
    <cfRule type="cellIs" dxfId="262" priority="189" operator="greaterThan">
      <formula>0.15</formula>
    </cfRule>
    <cfRule type="cellIs" dxfId="261" priority="190" operator="lessThan">
      <formula>0</formula>
    </cfRule>
  </conditionalFormatting>
  <conditionalFormatting sqref="AB17">
    <cfRule type="expression" dxfId="260" priority="185" stopIfTrue="1">
      <formula>ABS((AB14-AB13))&lt;0.0011</formula>
    </cfRule>
    <cfRule type="cellIs" dxfId="259" priority="186" operator="greaterThan">
      <formula>0.15</formula>
    </cfRule>
    <cfRule type="cellIs" dxfId="258" priority="187" operator="lessThan">
      <formula>0</formula>
    </cfRule>
  </conditionalFormatting>
  <conditionalFormatting sqref="T17">
    <cfRule type="expression" dxfId="257" priority="182" stopIfTrue="1">
      <formula>ABS((T14-T13))&lt;0.0011</formula>
    </cfRule>
    <cfRule type="cellIs" dxfId="256" priority="183" operator="greaterThan">
      <formula>0.1</formula>
    </cfRule>
    <cfRule type="cellIs" dxfId="255" priority="184" operator="lessThan">
      <formula>0</formula>
    </cfRule>
  </conditionalFormatting>
  <conditionalFormatting sqref="U17">
    <cfRule type="expression" dxfId="254" priority="179" stopIfTrue="1">
      <formula>ABS((U14-U13))&lt;0.0011</formula>
    </cfRule>
    <cfRule type="cellIs" dxfId="253" priority="180" operator="greaterThan">
      <formula>0.1</formula>
    </cfRule>
    <cfRule type="cellIs" dxfId="252" priority="181" operator="lessThan">
      <formula>0</formula>
    </cfRule>
  </conditionalFormatting>
  <conditionalFormatting sqref="V17">
    <cfRule type="expression" dxfId="251" priority="176" stopIfTrue="1">
      <formula>ABS((V14-V13))&lt;0.0011</formula>
    </cfRule>
    <cfRule type="cellIs" dxfId="250" priority="177" operator="greaterThan">
      <formula>0.1</formula>
    </cfRule>
    <cfRule type="cellIs" dxfId="249" priority="178" operator="lessThan">
      <formula>0</formula>
    </cfRule>
  </conditionalFormatting>
  <conditionalFormatting sqref="W17">
    <cfRule type="expression" dxfId="248" priority="173" stopIfTrue="1">
      <formula>ABS((W14-W13))&lt;0.0011</formula>
    </cfRule>
    <cfRule type="cellIs" dxfId="247" priority="174" operator="greaterThan">
      <formula>0.1</formula>
    </cfRule>
    <cfRule type="cellIs" dxfId="246" priority="175" operator="lessThan">
      <formula>0</formula>
    </cfRule>
  </conditionalFormatting>
  <conditionalFormatting sqref="X17">
    <cfRule type="expression" dxfId="245" priority="170" stopIfTrue="1">
      <formula>ABS((X14-X13))&lt;0.0011</formula>
    </cfRule>
    <cfRule type="cellIs" dxfId="244" priority="171" operator="greaterThan">
      <formula>0.1</formula>
    </cfRule>
    <cfRule type="cellIs" dxfId="243" priority="172" operator="lessThan">
      <formula>0</formula>
    </cfRule>
  </conditionalFormatting>
  <conditionalFormatting sqref="Y17">
    <cfRule type="expression" dxfId="242" priority="167" stopIfTrue="1">
      <formula>ABS((Y14-Y13))&lt;0.0011</formula>
    </cfRule>
    <cfRule type="cellIs" dxfId="241" priority="168" operator="greaterThan">
      <formula>0.1</formula>
    </cfRule>
    <cfRule type="cellIs" dxfId="240" priority="169" operator="lessThan">
      <formula>0</formula>
    </cfRule>
  </conditionalFormatting>
  <conditionalFormatting sqref="Z17">
    <cfRule type="expression" dxfId="239" priority="164" stopIfTrue="1">
      <formula>ABS((Z14-Z13))&lt;0.0011</formula>
    </cfRule>
    <cfRule type="cellIs" dxfId="238" priority="165" operator="greaterThan">
      <formula>0.1</formula>
    </cfRule>
    <cfRule type="cellIs" dxfId="237" priority="166" operator="lessThan">
      <formula>0</formula>
    </cfRule>
  </conditionalFormatting>
  <conditionalFormatting sqref="AD17">
    <cfRule type="expression" dxfId="236" priority="161" stopIfTrue="1">
      <formula>ABS((AD14-AD13))&lt;0.0011</formula>
    </cfRule>
    <cfRule type="cellIs" dxfId="235" priority="162" operator="greaterThan">
      <formula>0.1</formula>
    </cfRule>
    <cfRule type="cellIs" dxfId="234" priority="163" operator="lessThan">
      <formula>0</formula>
    </cfRule>
  </conditionalFormatting>
  <conditionalFormatting sqref="AC22">
    <cfRule type="expression" dxfId="233" priority="156" stopIfTrue="1">
      <formula>ABS((AC19-AC18))&lt;0.0011</formula>
    </cfRule>
    <cfRule type="cellIs" dxfId="232" priority="157" operator="greaterThan">
      <formula>0.1</formula>
    </cfRule>
    <cfRule type="cellIs" dxfId="231" priority="158" operator="lessThan">
      <formula>0</formula>
    </cfRule>
  </conditionalFormatting>
  <conditionalFormatting sqref="E22">
    <cfRule type="expression" dxfId="230" priority="153" stopIfTrue="1">
      <formula>ABS((E19-E18))&lt;0.0011</formula>
    </cfRule>
    <cfRule type="cellIs" dxfId="229" priority="154" operator="greaterThan">
      <formula>0.1</formula>
    </cfRule>
    <cfRule type="cellIs" dxfId="228" priority="155" operator="lessThan">
      <formula>0</formula>
    </cfRule>
  </conditionalFormatting>
  <conditionalFormatting sqref="F22">
    <cfRule type="expression" dxfId="227" priority="150" stopIfTrue="1">
      <formula>ABS((F19-F18))&lt;0.0011</formula>
    </cfRule>
    <cfRule type="cellIs" dxfId="226" priority="151" operator="greaterThan">
      <formula>0.1</formula>
    </cfRule>
    <cfRule type="cellIs" dxfId="225" priority="152" operator="lessThan">
      <formula>0</formula>
    </cfRule>
  </conditionalFormatting>
  <conditionalFormatting sqref="G22">
    <cfRule type="expression" dxfId="224" priority="147" stopIfTrue="1">
      <formula>ABS((G19-G18))&lt;0.0011</formula>
    </cfRule>
    <cfRule type="cellIs" dxfId="223" priority="148" operator="greaterThan">
      <formula>0.1</formula>
    </cfRule>
    <cfRule type="cellIs" dxfId="222" priority="149" operator="lessThan">
      <formula>0</formula>
    </cfRule>
  </conditionalFormatting>
  <conditionalFormatting sqref="H22">
    <cfRule type="expression" dxfId="221" priority="144" stopIfTrue="1">
      <formula>ABS((H19-H18))&lt;0.0011</formula>
    </cfRule>
    <cfRule type="cellIs" dxfId="220" priority="145" operator="greaterThan">
      <formula>0.1</formula>
    </cfRule>
    <cfRule type="cellIs" dxfId="219" priority="146" operator="lessThan">
      <formula>0</formula>
    </cfRule>
  </conditionalFormatting>
  <conditionalFormatting sqref="I22">
    <cfRule type="expression" dxfId="218" priority="141" stopIfTrue="1">
      <formula>ABS((I19-I18))&lt;0.0011</formula>
    </cfRule>
    <cfRule type="cellIs" dxfId="217" priority="142" operator="greaterThan">
      <formula>0.1</formula>
    </cfRule>
    <cfRule type="cellIs" dxfId="216" priority="143" operator="lessThan">
      <formula>0</formula>
    </cfRule>
  </conditionalFormatting>
  <conditionalFormatting sqref="J22">
    <cfRule type="expression" dxfId="215" priority="138" stopIfTrue="1">
      <formula>ABS((J19-J18))&lt;0.0011</formula>
    </cfRule>
    <cfRule type="cellIs" dxfId="214" priority="139" operator="greaterThan">
      <formula>0.1</formula>
    </cfRule>
    <cfRule type="cellIs" dxfId="213" priority="140" operator="lessThan">
      <formula>0</formula>
    </cfRule>
  </conditionalFormatting>
  <conditionalFormatting sqref="K22">
    <cfRule type="expression" dxfId="212" priority="135" stopIfTrue="1">
      <formula>ABS((K19-K18))&lt;0.0011</formula>
    </cfRule>
    <cfRule type="cellIs" dxfId="211" priority="136" operator="greaterThan">
      <formula>0.1</formula>
    </cfRule>
    <cfRule type="cellIs" dxfId="210" priority="137" operator="lessThan">
      <formula>0</formula>
    </cfRule>
  </conditionalFormatting>
  <conditionalFormatting sqref="L22">
    <cfRule type="expression" dxfId="209" priority="132" stopIfTrue="1">
      <formula>ABS((L19-L18))&lt;0.0011</formula>
    </cfRule>
    <cfRule type="cellIs" dxfId="208" priority="133" operator="greaterThan">
      <formula>0.1</formula>
    </cfRule>
    <cfRule type="cellIs" dxfId="207" priority="134" operator="lessThan">
      <formula>0</formula>
    </cfRule>
  </conditionalFormatting>
  <conditionalFormatting sqref="M22">
    <cfRule type="expression" dxfId="206" priority="129" stopIfTrue="1">
      <formula>ABS((M19-M18))&lt;0.0011</formula>
    </cfRule>
    <cfRule type="cellIs" dxfId="205" priority="130" operator="greaterThan">
      <formula>0.1</formula>
    </cfRule>
    <cfRule type="cellIs" dxfId="204" priority="131" operator="lessThan">
      <formula>0</formula>
    </cfRule>
  </conditionalFormatting>
  <conditionalFormatting sqref="N22">
    <cfRule type="expression" dxfId="203" priority="126" stopIfTrue="1">
      <formula>ABS((N19-N18))&lt;0.0011</formula>
    </cfRule>
    <cfRule type="cellIs" dxfId="202" priority="127" operator="greaterThan">
      <formula>0.1</formula>
    </cfRule>
    <cfRule type="cellIs" dxfId="201" priority="128" operator="lessThan">
      <formula>0</formula>
    </cfRule>
  </conditionalFormatting>
  <conditionalFormatting sqref="O22">
    <cfRule type="expression" dxfId="200" priority="123" stopIfTrue="1">
      <formula>ABS((O19-O18))&lt;0.0011</formula>
    </cfRule>
    <cfRule type="cellIs" dxfId="199" priority="124" operator="greaterThan">
      <formula>0.1</formula>
    </cfRule>
    <cfRule type="cellIs" dxfId="198" priority="125" operator="lessThan">
      <formula>0</formula>
    </cfRule>
  </conditionalFormatting>
  <conditionalFormatting sqref="P22">
    <cfRule type="expression" dxfId="197" priority="120" stopIfTrue="1">
      <formula>ABS((P19-P18))&lt;0.0011</formula>
    </cfRule>
    <cfRule type="cellIs" dxfId="196" priority="121" operator="greaterThan">
      <formula>0.1</formula>
    </cfRule>
    <cfRule type="cellIs" dxfId="195" priority="122" operator="lessThan">
      <formula>0</formula>
    </cfRule>
  </conditionalFormatting>
  <conditionalFormatting sqref="Q22">
    <cfRule type="expression" dxfId="194" priority="117" stopIfTrue="1">
      <formula>ABS((Q19-Q18))&lt;0.0011</formula>
    </cfRule>
    <cfRule type="cellIs" dxfId="193" priority="118" operator="greaterThan">
      <formula>0.1</formula>
    </cfRule>
    <cfRule type="cellIs" dxfId="192" priority="119" operator="lessThan">
      <formula>0</formula>
    </cfRule>
  </conditionalFormatting>
  <conditionalFormatting sqref="R22">
    <cfRule type="expression" dxfId="191" priority="114" stopIfTrue="1">
      <formula>ABS((R19-R18))&lt;0.0011</formula>
    </cfRule>
    <cfRule type="cellIs" dxfId="190" priority="115" operator="greaterThan">
      <formula>0.1</formula>
    </cfRule>
    <cfRule type="cellIs" dxfId="189" priority="116" operator="lessThan">
      <formula>0</formula>
    </cfRule>
  </conditionalFormatting>
  <conditionalFormatting sqref="S22">
    <cfRule type="expression" dxfId="188" priority="111" stopIfTrue="1">
      <formula>ABS((S19-S18))&lt;0.0011</formula>
    </cfRule>
    <cfRule type="cellIs" dxfId="187" priority="112" operator="greaterThan">
      <formula>0.15</formula>
    </cfRule>
    <cfRule type="cellIs" dxfId="186" priority="113" operator="lessThan">
      <formula>0</formula>
    </cfRule>
  </conditionalFormatting>
  <conditionalFormatting sqref="AA22">
    <cfRule type="expression" dxfId="185" priority="108" stopIfTrue="1">
      <formula>ABS((AA19-AA18))&lt;0.0011</formula>
    </cfRule>
    <cfRule type="cellIs" dxfId="184" priority="109" operator="greaterThan">
      <formula>0.15</formula>
    </cfRule>
    <cfRule type="cellIs" dxfId="183" priority="110" operator="lessThan">
      <formula>0</formula>
    </cfRule>
  </conditionalFormatting>
  <conditionalFormatting sqref="AB22">
    <cfRule type="expression" dxfId="182" priority="105" stopIfTrue="1">
      <formula>ABS((AB19-AB18))&lt;0.0011</formula>
    </cfRule>
    <cfRule type="cellIs" dxfId="181" priority="106" operator="greaterThan">
      <formula>0.15</formula>
    </cfRule>
    <cfRule type="cellIs" dxfId="180" priority="107" operator="lessThan">
      <formula>0</formula>
    </cfRule>
  </conditionalFormatting>
  <conditionalFormatting sqref="T22">
    <cfRule type="expression" dxfId="179" priority="102" stopIfTrue="1">
      <formula>ABS((T19-T18))&lt;0.0011</formula>
    </cfRule>
    <cfRule type="cellIs" dxfId="178" priority="103" operator="greaterThan">
      <formula>0.1</formula>
    </cfRule>
    <cfRule type="cellIs" dxfId="177" priority="104" operator="lessThan">
      <formula>0</formula>
    </cfRule>
  </conditionalFormatting>
  <conditionalFormatting sqref="U22">
    <cfRule type="expression" dxfId="176" priority="99" stopIfTrue="1">
      <formula>ABS((U19-U18))&lt;0.0011</formula>
    </cfRule>
    <cfRule type="cellIs" dxfId="175" priority="100" operator="greaterThan">
      <formula>0.1</formula>
    </cfRule>
    <cfRule type="cellIs" dxfId="174" priority="101" operator="lessThan">
      <formula>0</formula>
    </cfRule>
  </conditionalFormatting>
  <conditionalFormatting sqref="V22">
    <cfRule type="expression" dxfId="173" priority="96" stopIfTrue="1">
      <formula>ABS((V19-V18))&lt;0.0011</formula>
    </cfRule>
    <cfRule type="cellIs" dxfId="172" priority="97" operator="greaterThan">
      <formula>0.1</formula>
    </cfRule>
    <cfRule type="cellIs" dxfId="171" priority="98" operator="lessThan">
      <formula>0</formula>
    </cfRule>
  </conditionalFormatting>
  <conditionalFormatting sqref="W22">
    <cfRule type="expression" dxfId="170" priority="93" stopIfTrue="1">
      <formula>ABS((W19-W18))&lt;0.0011</formula>
    </cfRule>
    <cfRule type="cellIs" dxfId="169" priority="94" operator="greaterThan">
      <formula>0.1</formula>
    </cfRule>
    <cfRule type="cellIs" dxfId="168" priority="95" operator="lessThan">
      <formula>0</formula>
    </cfRule>
  </conditionalFormatting>
  <conditionalFormatting sqref="X22">
    <cfRule type="expression" dxfId="167" priority="90" stopIfTrue="1">
      <formula>ABS((X19-X18))&lt;0.0011</formula>
    </cfRule>
    <cfRule type="cellIs" dxfId="166" priority="91" operator="greaterThan">
      <formula>0.1</formula>
    </cfRule>
    <cfRule type="cellIs" dxfId="165" priority="92" operator="lessThan">
      <formula>0</formula>
    </cfRule>
  </conditionalFormatting>
  <conditionalFormatting sqref="Y22">
    <cfRule type="expression" dxfId="164" priority="87" stopIfTrue="1">
      <formula>ABS((Y19-Y18))&lt;0.0011</formula>
    </cfRule>
    <cfRule type="cellIs" dxfId="163" priority="88" operator="greaterThan">
      <formula>0.1</formula>
    </cfRule>
    <cfRule type="cellIs" dxfId="162" priority="89" operator="lessThan">
      <formula>0</formula>
    </cfRule>
  </conditionalFormatting>
  <conditionalFormatting sqref="Z22">
    <cfRule type="expression" dxfId="161" priority="84" stopIfTrue="1">
      <formula>ABS((Z19-Z18))&lt;0.0011</formula>
    </cfRule>
    <cfRule type="cellIs" dxfId="160" priority="85" operator="greaterThan">
      <formula>0.1</formula>
    </cfRule>
    <cfRule type="cellIs" dxfId="159" priority="86" operator="lessThan">
      <formula>0</formula>
    </cfRule>
  </conditionalFormatting>
  <conditionalFormatting sqref="AD22">
    <cfRule type="expression" dxfId="158" priority="81" stopIfTrue="1">
      <formula>ABS((AD19-AD18))&lt;0.0011</formula>
    </cfRule>
    <cfRule type="cellIs" dxfId="157" priority="82" operator="greaterThan">
      <formula>0.1</formula>
    </cfRule>
    <cfRule type="cellIs" dxfId="156" priority="83" operator="lessThan">
      <formula>0</formula>
    </cfRule>
  </conditionalFormatting>
  <conditionalFormatting sqref="AC27">
    <cfRule type="expression" dxfId="155" priority="76" stopIfTrue="1">
      <formula>ABS((AC24-AC23))&lt;0.0011</formula>
    </cfRule>
    <cfRule type="cellIs" dxfId="154" priority="77" operator="greaterThan">
      <formula>0.1</formula>
    </cfRule>
    <cfRule type="cellIs" dxfId="153" priority="78" operator="lessThan">
      <formula>0</formula>
    </cfRule>
  </conditionalFormatting>
  <conditionalFormatting sqref="E27">
    <cfRule type="expression" dxfId="152" priority="73" stopIfTrue="1">
      <formula>ABS((E24-E23))&lt;0.0011</formula>
    </cfRule>
    <cfRule type="cellIs" dxfId="151" priority="74" operator="greaterThan">
      <formula>0.1</formula>
    </cfRule>
    <cfRule type="cellIs" dxfId="150" priority="75" operator="lessThan">
      <formula>0</formula>
    </cfRule>
  </conditionalFormatting>
  <conditionalFormatting sqref="F27">
    <cfRule type="expression" dxfId="149" priority="70" stopIfTrue="1">
      <formula>ABS((F24-F23))&lt;0.0011</formula>
    </cfRule>
    <cfRule type="cellIs" dxfId="148" priority="71" operator="greaterThan">
      <formula>0.1</formula>
    </cfRule>
    <cfRule type="cellIs" dxfId="147" priority="72" operator="lessThan">
      <formula>0</formula>
    </cfRule>
  </conditionalFormatting>
  <conditionalFormatting sqref="G27">
    <cfRule type="expression" dxfId="146" priority="67" stopIfTrue="1">
      <formula>ABS((G24-G23))&lt;0.0011</formula>
    </cfRule>
    <cfRule type="cellIs" dxfId="145" priority="68" operator="greaterThan">
      <formula>0.1</formula>
    </cfRule>
    <cfRule type="cellIs" dxfId="144" priority="69" operator="lessThan">
      <formula>0</formula>
    </cfRule>
  </conditionalFormatting>
  <conditionalFormatting sqref="H27">
    <cfRule type="expression" dxfId="143" priority="64" stopIfTrue="1">
      <formula>ABS((H24-H23))&lt;0.0011</formula>
    </cfRule>
    <cfRule type="cellIs" dxfId="142" priority="65" operator="greaterThan">
      <formula>0.1</formula>
    </cfRule>
    <cfRule type="cellIs" dxfId="141" priority="66" operator="lessThan">
      <formula>0</formula>
    </cfRule>
  </conditionalFormatting>
  <conditionalFormatting sqref="I27">
    <cfRule type="expression" dxfId="140" priority="61" stopIfTrue="1">
      <formula>ABS((I24-I23))&lt;0.0011</formula>
    </cfRule>
    <cfRule type="cellIs" dxfId="139" priority="62" operator="greaterThan">
      <formula>0.1</formula>
    </cfRule>
    <cfRule type="cellIs" dxfId="138" priority="63" operator="lessThan">
      <formula>0</formula>
    </cfRule>
  </conditionalFormatting>
  <conditionalFormatting sqref="J27">
    <cfRule type="expression" dxfId="137" priority="58" stopIfTrue="1">
      <formula>ABS((J24-J23))&lt;0.0011</formula>
    </cfRule>
    <cfRule type="cellIs" dxfId="136" priority="59" operator="greaterThan">
      <formula>0.1</formula>
    </cfRule>
    <cfRule type="cellIs" dxfId="135" priority="60" operator="lessThan">
      <formula>0</formula>
    </cfRule>
  </conditionalFormatting>
  <conditionalFormatting sqref="K27">
    <cfRule type="expression" dxfId="134" priority="55" stopIfTrue="1">
      <formula>ABS((K24-K23))&lt;0.0011</formula>
    </cfRule>
    <cfRule type="cellIs" dxfId="133" priority="56" operator="greaterThan">
      <formula>0.1</formula>
    </cfRule>
    <cfRule type="cellIs" dxfId="132" priority="57" operator="lessThan">
      <formula>0</formula>
    </cfRule>
  </conditionalFormatting>
  <conditionalFormatting sqref="L27">
    <cfRule type="expression" dxfId="131" priority="52" stopIfTrue="1">
      <formula>ABS((L24-L23))&lt;0.0011</formula>
    </cfRule>
    <cfRule type="cellIs" dxfId="130" priority="53" operator="greaterThan">
      <formula>0.1</formula>
    </cfRule>
    <cfRule type="cellIs" dxfId="129" priority="54" operator="lessThan">
      <formula>0</formula>
    </cfRule>
  </conditionalFormatting>
  <conditionalFormatting sqref="M27">
    <cfRule type="expression" dxfId="128" priority="49" stopIfTrue="1">
      <formula>ABS((M24-M23))&lt;0.0011</formula>
    </cfRule>
    <cfRule type="cellIs" dxfId="127" priority="50" operator="greaterThan">
      <formula>0.1</formula>
    </cfRule>
    <cfRule type="cellIs" dxfId="126" priority="51" operator="lessThan">
      <formula>0</formula>
    </cfRule>
  </conditionalFormatting>
  <conditionalFormatting sqref="N27">
    <cfRule type="expression" dxfId="125" priority="46" stopIfTrue="1">
      <formula>ABS((N24-N23))&lt;0.0011</formula>
    </cfRule>
    <cfRule type="cellIs" dxfId="124" priority="47" operator="greaterThan">
      <formula>0.1</formula>
    </cfRule>
    <cfRule type="cellIs" dxfId="123" priority="48" operator="lessThan">
      <formula>0</formula>
    </cfRule>
  </conditionalFormatting>
  <conditionalFormatting sqref="O27">
    <cfRule type="expression" dxfId="122" priority="43" stopIfTrue="1">
      <formula>ABS((O24-O23))&lt;0.0011</formula>
    </cfRule>
    <cfRule type="cellIs" dxfId="121" priority="44" operator="greaterThan">
      <formula>0.1</formula>
    </cfRule>
    <cfRule type="cellIs" dxfId="120" priority="45" operator="lessThan">
      <formula>0</formula>
    </cfRule>
  </conditionalFormatting>
  <conditionalFormatting sqref="P27">
    <cfRule type="expression" dxfId="119" priority="40" stopIfTrue="1">
      <formula>ABS((P24-P23))&lt;0.0011</formula>
    </cfRule>
    <cfRule type="cellIs" dxfId="118" priority="41" operator="greaterThan">
      <formula>0.1</formula>
    </cfRule>
    <cfRule type="cellIs" dxfId="117" priority="42" operator="lessThan">
      <formula>0</formula>
    </cfRule>
  </conditionalFormatting>
  <conditionalFormatting sqref="Q27">
    <cfRule type="expression" dxfId="116" priority="37" stopIfTrue="1">
      <formula>ABS((Q24-Q23))&lt;0.0011</formula>
    </cfRule>
    <cfRule type="cellIs" dxfId="115" priority="38" operator="greaterThan">
      <formula>0.1</formula>
    </cfRule>
    <cfRule type="cellIs" dxfId="114" priority="39" operator="lessThan">
      <formula>0</formula>
    </cfRule>
  </conditionalFormatting>
  <conditionalFormatting sqref="R27">
    <cfRule type="expression" dxfId="113" priority="34" stopIfTrue="1">
      <formula>ABS((R24-R23))&lt;0.0011</formula>
    </cfRule>
    <cfRule type="cellIs" dxfId="112" priority="35" operator="greaterThan">
      <formula>0.1</formula>
    </cfRule>
    <cfRule type="cellIs" dxfId="111" priority="36" operator="lessThan">
      <formula>0</formula>
    </cfRule>
  </conditionalFormatting>
  <conditionalFormatting sqref="S27">
    <cfRule type="expression" dxfId="110" priority="31" stopIfTrue="1">
      <formula>ABS((S24-S23))&lt;0.0011</formula>
    </cfRule>
    <cfRule type="cellIs" dxfId="109" priority="32" operator="greaterThan">
      <formula>0.15</formula>
    </cfRule>
    <cfRule type="cellIs" dxfId="108" priority="33" operator="lessThan">
      <formula>0</formula>
    </cfRule>
  </conditionalFormatting>
  <conditionalFormatting sqref="AA27">
    <cfRule type="expression" dxfId="107" priority="28" stopIfTrue="1">
      <formula>ABS((AA24-AA23))&lt;0.0011</formula>
    </cfRule>
    <cfRule type="cellIs" dxfId="106" priority="29" operator="greaterThan">
      <formula>0.15</formula>
    </cfRule>
    <cfRule type="cellIs" dxfId="105" priority="30" operator="lessThan">
      <formula>0</formula>
    </cfRule>
  </conditionalFormatting>
  <conditionalFormatting sqref="AB27">
    <cfRule type="expression" dxfId="104" priority="25" stopIfTrue="1">
      <formula>ABS((AB24-AB23))&lt;0.0011</formula>
    </cfRule>
    <cfRule type="cellIs" dxfId="103" priority="26" operator="greaterThan">
      <formula>0.15</formula>
    </cfRule>
    <cfRule type="cellIs" dxfId="102" priority="27" operator="lessThan">
      <formula>0</formula>
    </cfRule>
  </conditionalFormatting>
  <conditionalFormatting sqref="T27">
    <cfRule type="expression" dxfId="101" priority="22" stopIfTrue="1">
      <formula>ABS((T24-T23))&lt;0.0011</formula>
    </cfRule>
    <cfRule type="cellIs" dxfId="100" priority="23" operator="greaterThan">
      <formula>0.1</formula>
    </cfRule>
    <cfRule type="cellIs" dxfId="99" priority="24" operator="lessThan">
      <formula>0</formula>
    </cfRule>
  </conditionalFormatting>
  <conditionalFormatting sqref="U27">
    <cfRule type="expression" dxfId="98" priority="19" stopIfTrue="1">
      <formula>ABS((U24-U23))&lt;0.0011</formula>
    </cfRule>
    <cfRule type="cellIs" dxfId="97" priority="20" operator="greaterThan">
      <formula>0.1</formula>
    </cfRule>
    <cfRule type="cellIs" dxfId="96" priority="21" operator="lessThan">
      <formula>0</formula>
    </cfRule>
  </conditionalFormatting>
  <conditionalFormatting sqref="V27">
    <cfRule type="expression" dxfId="95" priority="16" stopIfTrue="1">
      <formula>ABS((V24-V23))&lt;0.0011</formula>
    </cfRule>
    <cfRule type="cellIs" dxfId="94" priority="17" operator="greaterThan">
      <formula>0.1</formula>
    </cfRule>
    <cfRule type="cellIs" dxfId="93" priority="18" operator="lessThan">
      <formula>0</formula>
    </cfRule>
  </conditionalFormatting>
  <conditionalFormatting sqref="W27">
    <cfRule type="expression" dxfId="92" priority="13" stopIfTrue="1">
      <formula>ABS((W24-W23))&lt;0.0011</formula>
    </cfRule>
    <cfRule type="cellIs" dxfId="91" priority="14" operator="greaterThan">
      <formula>0.1</formula>
    </cfRule>
    <cfRule type="cellIs" dxfId="90" priority="15" operator="lessThan">
      <formula>0</formula>
    </cfRule>
  </conditionalFormatting>
  <conditionalFormatting sqref="X27">
    <cfRule type="expression" dxfId="89" priority="10" stopIfTrue="1">
      <formula>ABS((X24-X23))&lt;0.0011</formula>
    </cfRule>
    <cfRule type="cellIs" dxfId="88" priority="11" operator="greaterThan">
      <formula>0.1</formula>
    </cfRule>
    <cfRule type="cellIs" dxfId="87" priority="12" operator="lessThan">
      <formula>0</formula>
    </cfRule>
  </conditionalFormatting>
  <conditionalFormatting sqref="Y27">
    <cfRule type="expression" dxfId="86" priority="7" stopIfTrue="1">
      <formula>ABS((Y24-Y23))&lt;0.0011</formula>
    </cfRule>
    <cfRule type="cellIs" dxfId="85" priority="8" operator="greaterThan">
      <formula>0.1</formula>
    </cfRule>
    <cfRule type="cellIs" dxfId="84" priority="9" operator="lessThan">
      <formula>0</formula>
    </cfRule>
  </conditionalFormatting>
  <conditionalFormatting sqref="Z27">
    <cfRule type="expression" dxfId="83" priority="4" stopIfTrue="1">
      <formula>ABS((Z24-Z23))&lt;0.0011</formula>
    </cfRule>
    <cfRule type="cellIs" dxfId="82" priority="5" operator="greaterThan">
      <formula>0.1</formula>
    </cfRule>
    <cfRule type="cellIs" dxfId="81" priority="6" operator="lessThan">
      <formula>0</formula>
    </cfRule>
  </conditionalFormatting>
  <conditionalFormatting sqref="AD27">
    <cfRule type="expression" dxfId="80" priority="1" stopIfTrue="1">
      <formula>ABS((AD24-AD23))&lt;0.0011</formula>
    </cfRule>
    <cfRule type="cellIs" dxfId="79" priority="2" operator="greaterThan">
      <formula>0.1</formula>
    </cfRule>
    <cfRule type="cellIs" dxfId="78" priority="3" operator="lessThan">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2"/>
  <sheetViews>
    <sheetView workbookViewId="0"/>
  </sheetViews>
  <sheetFormatPr baseColWidth="10" defaultColWidth="8.83203125" defaultRowHeight="13" x14ac:dyDescent="0.15"/>
  <cols>
    <col min="2" max="2" width="12.5" customWidth="1"/>
  </cols>
  <sheetData>
    <row r="1" spans="1:47" ht="18" customHeight="1" x14ac:dyDescent="0.2">
      <c r="A1" s="123" t="s">
        <v>223</v>
      </c>
      <c r="B1" s="123" t="s">
        <v>353</v>
      </c>
      <c r="C1" s="212">
        <f>AT12</f>
        <v>4.1999999999999997E-3</v>
      </c>
    </row>
    <row r="2" spans="1:47" ht="18" customHeight="1" x14ac:dyDescent="0.2">
      <c r="A2" s="123"/>
      <c r="B2" s="123" t="s">
        <v>354</v>
      </c>
      <c r="C2" s="212">
        <f>AU12</f>
        <v>4.4666666666666665E-3</v>
      </c>
    </row>
    <row r="3" spans="1:47" ht="20" customHeight="1" x14ac:dyDescent="0.2">
      <c r="B3" s="123" t="s">
        <v>355</v>
      </c>
      <c r="C3" s="123">
        <v>1</v>
      </c>
    </row>
    <row r="5" spans="1:47" s="174" customFormat="1" ht="21.75" customHeight="1" x14ac:dyDescent="0.25">
      <c r="A5" s="163"/>
      <c r="B5" s="164"/>
      <c r="C5" s="164"/>
      <c r="D5" s="164"/>
      <c r="E5" s="165" t="s">
        <v>55</v>
      </c>
      <c r="F5" s="166"/>
      <c r="G5" s="166"/>
      <c r="H5" s="166"/>
      <c r="I5" s="166"/>
      <c r="J5" s="166"/>
      <c r="K5" s="166"/>
      <c r="L5" s="166"/>
      <c r="M5" s="166"/>
      <c r="N5" s="166"/>
      <c r="O5" s="166"/>
      <c r="P5" s="166"/>
      <c r="Q5" s="167" t="s">
        <v>56</v>
      </c>
      <c r="R5" s="166"/>
      <c r="S5" s="166"/>
      <c r="T5" s="166"/>
      <c r="U5" s="166"/>
      <c r="V5" s="166"/>
      <c r="W5" s="166"/>
      <c r="X5" s="168" t="s">
        <v>57</v>
      </c>
      <c r="Y5" s="166"/>
      <c r="Z5" s="166"/>
      <c r="AA5" s="166"/>
      <c r="AB5" s="166"/>
      <c r="AC5" s="166"/>
      <c r="AD5" s="169" t="s">
        <v>58</v>
      </c>
      <c r="AE5" s="170" t="s">
        <v>60</v>
      </c>
      <c r="AF5" s="171"/>
      <c r="AG5" s="171"/>
      <c r="AH5" s="171"/>
      <c r="AI5" s="171"/>
      <c r="AJ5" s="171"/>
      <c r="AK5" s="171"/>
      <c r="AL5" s="171"/>
      <c r="AM5" s="172" t="s">
        <v>59</v>
      </c>
      <c r="AN5" s="171"/>
      <c r="AO5" s="171"/>
      <c r="AP5" s="171"/>
      <c r="AQ5" s="171"/>
      <c r="AR5" s="171"/>
      <c r="AS5" s="171"/>
      <c r="AT5" s="173" t="s">
        <v>223</v>
      </c>
      <c r="AU5" s="173" t="s">
        <v>223</v>
      </c>
    </row>
    <row r="6" spans="1:47" s="95" customFormat="1" ht="21.75" customHeight="1" x14ac:dyDescent="0.25">
      <c r="E6" s="175" t="s">
        <v>26</v>
      </c>
      <c r="F6" s="175" t="s">
        <v>26</v>
      </c>
      <c r="G6" s="175" t="s">
        <v>26</v>
      </c>
      <c r="H6" s="175" t="s">
        <v>26</v>
      </c>
      <c r="I6" s="175" t="s">
        <v>26</v>
      </c>
      <c r="J6" s="175" t="s">
        <v>26</v>
      </c>
      <c r="K6" s="175" t="s">
        <v>26</v>
      </c>
      <c r="L6" s="175" t="s">
        <v>26</v>
      </c>
      <c r="M6" s="175" t="s">
        <v>26</v>
      </c>
      <c r="N6" s="175" t="s">
        <v>26</v>
      </c>
      <c r="O6" s="175" t="s">
        <v>26</v>
      </c>
      <c r="P6" s="175" t="s">
        <v>26</v>
      </c>
      <c r="Q6" s="176" t="s">
        <v>26</v>
      </c>
      <c r="R6" s="176" t="s">
        <v>26</v>
      </c>
      <c r="S6" s="176" t="s">
        <v>26</v>
      </c>
      <c r="T6" s="176" t="s">
        <v>26</v>
      </c>
      <c r="U6" s="176" t="s">
        <v>26</v>
      </c>
      <c r="V6" s="176" t="s">
        <v>26</v>
      </c>
      <c r="W6" s="176" t="s">
        <v>26</v>
      </c>
      <c r="X6" s="177" t="s">
        <v>26</v>
      </c>
      <c r="Y6" s="177" t="s">
        <v>26</v>
      </c>
      <c r="Z6" s="177" t="s">
        <v>26</v>
      </c>
      <c r="AA6" s="177" t="s">
        <v>26</v>
      </c>
      <c r="AB6" s="177" t="s">
        <v>26</v>
      </c>
      <c r="AC6" s="177" t="s">
        <v>26</v>
      </c>
      <c r="AD6" s="178" t="s">
        <v>26</v>
      </c>
      <c r="AE6" s="179"/>
      <c r="AF6" s="180"/>
      <c r="AG6" s="180"/>
      <c r="AH6" s="180"/>
      <c r="AI6" s="180"/>
      <c r="AJ6" s="180"/>
      <c r="AK6" s="180"/>
      <c r="AL6" s="180"/>
      <c r="AM6" s="181"/>
      <c r="AN6" s="182"/>
      <c r="AO6" s="182"/>
      <c r="AP6" s="182"/>
      <c r="AQ6" s="182"/>
      <c r="AR6" s="182"/>
      <c r="AS6" s="182"/>
      <c r="AT6" s="183"/>
      <c r="AU6" s="183"/>
    </row>
    <row r="7" spans="1:47" s="184" customFormat="1" ht="63.75" customHeight="1" x14ac:dyDescent="0.15">
      <c r="A7" s="184" t="s">
        <v>72</v>
      </c>
      <c r="B7" s="184" t="s">
        <v>266</v>
      </c>
      <c r="C7" s="184" t="s">
        <v>267</v>
      </c>
      <c r="D7" s="184" t="s">
        <v>271</v>
      </c>
      <c r="E7" s="185" t="s">
        <v>49</v>
      </c>
      <c r="F7" s="185" t="s">
        <v>50</v>
      </c>
      <c r="G7" s="185" t="s">
        <v>51</v>
      </c>
      <c r="H7" s="185" t="s">
        <v>330</v>
      </c>
      <c r="I7" s="185" t="s">
        <v>52</v>
      </c>
      <c r="J7" s="185" t="s">
        <v>53</v>
      </c>
      <c r="K7" s="185" t="s">
        <v>40</v>
      </c>
      <c r="L7" s="185" t="s">
        <v>331</v>
      </c>
      <c r="M7" s="185" t="s">
        <v>41</v>
      </c>
      <c r="N7" s="185" t="s">
        <v>42</v>
      </c>
      <c r="O7" s="185" t="s">
        <v>54</v>
      </c>
      <c r="P7" s="185" t="s">
        <v>43</v>
      </c>
      <c r="Q7" s="186" t="s">
        <v>332</v>
      </c>
      <c r="R7" s="186" t="s">
        <v>333</v>
      </c>
      <c r="S7" s="186" t="s">
        <v>334</v>
      </c>
      <c r="T7" s="186" t="s">
        <v>335</v>
      </c>
      <c r="U7" s="186" t="s">
        <v>336</v>
      </c>
      <c r="V7" s="186" t="s">
        <v>337</v>
      </c>
      <c r="W7" s="186" t="s">
        <v>338</v>
      </c>
      <c r="X7" s="187" t="s">
        <v>44</v>
      </c>
      <c r="Y7" s="187" t="s">
        <v>45</v>
      </c>
      <c r="Z7" s="187" t="s">
        <v>47</v>
      </c>
      <c r="AA7" s="187" t="s">
        <v>339</v>
      </c>
      <c r="AB7" s="187" t="s">
        <v>340</v>
      </c>
      <c r="AC7" s="187" t="s">
        <v>46</v>
      </c>
      <c r="AD7" s="188" t="s">
        <v>341</v>
      </c>
      <c r="AE7" s="189" t="s">
        <v>27</v>
      </c>
      <c r="AF7" s="189" t="s">
        <v>28</v>
      </c>
      <c r="AG7" s="189" t="s">
        <v>29</v>
      </c>
      <c r="AH7" s="189" t="s">
        <v>32</v>
      </c>
      <c r="AI7" s="189" t="s">
        <v>35</v>
      </c>
      <c r="AJ7" s="189" t="s">
        <v>33</v>
      </c>
      <c r="AK7" s="189" t="s">
        <v>342</v>
      </c>
      <c r="AL7" s="189" t="s">
        <v>48</v>
      </c>
      <c r="AM7" s="190" t="s">
        <v>30</v>
      </c>
      <c r="AN7" s="190" t="s">
        <v>36</v>
      </c>
      <c r="AO7" s="190" t="s">
        <v>37</v>
      </c>
      <c r="AP7" s="190" t="s">
        <v>38</v>
      </c>
      <c r="AQ7" s="190" t="s">
        <v>31</v>
      </c>
      <c r="AR7" s="190" t="s">
        <v>343</v>
      </c>
      <c r="AS7" s="190" t="s">
        <v>39</v>
      </c>
      <c r="AT7" s="191" t="s">
        <v>62</v>
      </c>
      <c r="AU7" s="173" t="s">
        <v>344</v>
      </c>
    </row>
    <row r="8" spans="1:47" ht="14" x14ac:dyDescent="0.2">
      <c r="A8" s="192" t="s">
        <v>323</v>
      </c>
      <c r="B8" s="193" t="s">
        <v>290</v>
      </c>
      <c r="C8" s="193" t="s">
        <v>345</v>
      </c>
      <c r="D8" s="193">
        <v>1080</v>
      </c>
      <c r="E8" s="194">
        <v>0.23899999999999999</v>
      </c>
      <c r="F8" s="194">
        <v>5.0000000000000001E-3</v>
      </c>
      <c r="G8" s="194">
        <v>0.09</v>
      </c>
      <c r="H8" s="194">
        <v>3.0000000000000001E-3</v>
      </c>
      <c r="I8" s="194">
        <v>3.4000000000000002E-2</v>
      </c>
      <c r="J8" s="194">
        <v>5.8999999999999997E-2</v>
      </c>
      <c r="K8" s="194">
        <v>2E-3</v>
      </c>
      <c r="L8" s="194">
        <v>1.4E-2</v>
      </c>
      <c r="M8" s="194">
        <v>-8888</v>
      </c>
      <c r="N8" s="194">
        <v>0.10299999999999999</v>
      </c>
      <c r="O8" s="194">
        <v>4.0000000000000001E-3</v>
      </c>
      <c r="P8" s="194">
        <v>-8888</v>
      </c>
      <c r="Q8" s="194">
        <v>0.22500000000000001</v>
      </c>
      <c r="R8" s="194">
        <v>2E-3</v>
      </c>
      <c r="S8" s="194">
        <v>1.2E-2</v>
      </c>
      <c r="T8" s="194">
        <v>5.0000000000000001E-3</v>
      </c>
      <c r="U8" s="194">
        <v>-8888</v>
      </c>
      <c r="V8" s="194">
        <v>5.5E-2</v>
      </c>
      <c r="W8" s="194">
        <v>3.5000000000000003E-2</v>
      </c>
      <c r="X8" s="194">
        <v>-8888</v>
      </c>
      <c r="Y8" s="194">
        <v>-8888</v>
      </c>
      <c r="Z8" s="194">
        <v>1E-3</v>
      </c>
      <c r="AA8" s="194">
        <v>3.0000000000000001E-3</v>
      </c>
      <c r="AB8" s="194">
        <v>0.01</v>
      </c>
      <c r="AC8" s="194">
        <v>-8888</v>
      </c>
      <c r="AD8" s="194">
        <v>-8888</v>
      </c>
      <c r="AE8" s="194">
        <v>0.33400000000000002</v>
      </c>
      <c r="AF8" s="194">
        <v>1.9E-2</v>
      </c>
      <c r="AG8" s="194">
        <v>0.2</v>
      </c>
      <c r="AH8" s="194">
        <v>0.53400000000000003</v>
      </c>
      <c r="AI8" s="194">
        <v>0.219</v>
      </c>
      <c r="AJ8" s="194">
        <v>0.314</v>
      </c>
      <c r="AK8" s="194">
        <v>0.55300000000000005</v>
      </c>
      <c r="AL8" s="194">
        <v>0.20699999999999999</v>
      </c>
      <c r="AM8" s="195">
        <v>1.31</v>
      </c>
      <c r="AN8" s="195">
        <v>0.91</v>
      </c>
      <c r="AO8" s="195">
        <v>0.09</v>
      </c>
      <c r="AP8" s="195">
        <v>1.53</v>
      </c>
      <c r="AQ8" s="195">
        <v>0.03</v>
      </c>
      <c r="AR8" s="195">
        <v>0.97</v>
      </c>
      <c r="AS8" s="195">
        <v>0.43</v>
      </c>
      <c r="AT8" s="196"/>
      <c r="AU8" s="196"/>
    </row>
    <row r="9" spans="1:47" ht="14" x14ac:dyDescent="0.2">
      <c r="A9" s="192" t="s">
        <v>324</v>
      </c>
      <c r="B9" s="193" t="s">
        <v>290</v>
      </c>
      <c r="C9" s="193" t="s">
        <v>345</v>
      </c>
      <c r="D9" s="193">
        <v>1080</v>
      </c>
      <c r="E9" s="194">
        <v>0.23699999999999999</v>
      </c>
      <c r="F9" s="194">
        <v>5.0000000000000001E-3</v>
      </c>
      <c r="G9" s="194">
        <v>8.7999999999999995E-2</v>
      </c>
      <c r="H9" s="194">
        <v>3.0000000000000001E-3</v>
      </c>
      <c r="I9" s="194">
        <v>3.5000000000000003E-2</v>
      </c>
      <c r="J9" s="194">
        <v>5.8999999999999997E-2</v>
      </c>
      <c r="K9" s="194">
        <v>2E-3</v>
      </c>
      <c r="L9" s="194">
        <v>1.4E-2</v>
      </c>
      <c r="M9" s="194">
        <v>-8888</v>
      </c>
      <c r="N9" s="194">
        <v>0.104</v>
      </c>
      <c r="O9" s="194">
        <v>4.0000000000000001E-3</v>
      </c>
      <c r="P9" s="194">
        <v>-8888</v>
      </c>
      <c r="Q9" s="194">
        <v>0.223</v>
      </c>
      <c r="R9" s="194">
        <v>1E-3</v>
      </c>
      <c r="S9" s="194">
        <v>1.2999999999999999E-2</v>
      </c>
      <c r="T9" s="194">
        <v>5.0000000000000001E-3</v>
      </c>
      <c r="U9" s="194">
        <v>-8888</v>
      </c>
      <c r="V9" s="194">
        <v>5.3999999999999999E-2</v>
      </c>
      <c r="W9" s="194">
        <v>3.4000000000000002E-2</v>
      </c>
      <c r="X9" s="194">
        <v>-8888</v>
      </c>
      <c r="Y9" s="194">
        <v>-8888</v>
      </c>
      <c r="Z9" s="194">
        <v>1E-3</v>
      </c>
      <c r="AA9" s="194">
        <v>3.0000000000000001E-3</v>
      </c>
      <c r="AB9" s="194">
        <v>0.01</v>
      </c>
      <c r="AC9" s="194">
        <v>-8888</v>
      </c>
      <c r="AD9" s="194">
        <v>-8888</v>
      </c>
      <c r="AE9" s="194">
        <v>0.33</v>
      </c>
      <c r="AF9" s="194">
        <v>1.9E-2</v>
      </c>
      <c r="AG9" s="194">
        <v>0.20200000000000001</v>
      </c>
      <c r="AH9" s="194">
        <v>0.53200000000000003</v>
      </c>
      <c r="AI9" s="194">
        <v>0.221</v>
      </c>
      <c r="AJ9" s="194">
        <v>0.314</v>
      </c>
      <c r="AK9" s="194">
        <v>0.55100000000000005</v>
      </c>
      <c r="AL9" s="194">
        <v>0.20899999999999999</v>
      </c>
      <c r="AM9" s="195">
        <v>1.32</v>
      </c>
      <c r="AN9" s="195">
        <v>0.91</v>
      </c>
      <c r="AO9" s="195">
        <v>0.09</v>
      </c>
      <c r="AP9" s="195">
        <v>1.49</v>
      </c>
      <c r="AQ9" s="195">
        <v>0.03</v>
      </c>
      <c r="AR9" s="195">
        <v>0.97</v>
      </c>
      <c r="AS9" s="195">
        <v>0.43</v>
      </c>
      <c r="AT9" s="196"/>
      <c r="AU9" s="196"/>
    </row>
    <row r="10" spans="1:47" x14ac:dyDescent="0.15">
      <c r="A10" s="197"/>
      <c r="B10" s="198"/>
      <c r="C10" s="199"/>
      <c r="D10" s="199"/>
      <c r="E10" s="198">
        <f t="shared" ref="E10:AC10" si="0">ROUND(AVERAGE(E8:E9),3)</f>
        <v>0.23799999999999999</v>
      </c>
      <c r="F10" s="198">
        <f t="shared" si="0"/>
        <v>5.0000000000000001E-3</v>
      </c>
      <c r="G10" s="198">
        <f t="shared" si="0"/>
        <v>8.8999999999999996E-2</v>
      </c>
      <c r="H10" s="198">
        <f t="shared" si="0"/>
        <v>3.0000000000000001E-3</v>
      </c>
      <c r="I10" s="198">
        <f t="shared" si="0"/>
        <v>3.5000000000000003E-2</v>
      </c>
      <c r="J10" s="198">
        <f t="shared" si="0"/>
        <v>5.8999999999999997E-2</v>
      </c>
      <c r="K10" s="198">
        <f t="shared" si="0"/>
        <v>2E-3</v>
      </c>
      <c r="L10" s="198">
        <f t="shared" si="0"/>
        <v>1.4E-2</v>
      </c>
      <c r="M10" s="198">
        <f t="shared" si="0"/>
        <v>-8888</v>
      </c>
      <c r="N10" s="198">
        <f t="shared" si="0"/>
        <v>0.104</v>
      </c>
      <c r="O10" s="198">
        <f t="shared" si="0"/>
        <v>4.0000000000000001E-3</v>
      </c>
      <c r="P10" s="198">
        <f t="shared" si="0"/>
        <v>-8888</v>
      </c>
      <c r="Q10" s="198">
        <f t="shared" si="0"/>
        <v>0.224</v>
      </c>
      <c r="R10" s="198">
        <f t="shared" si="0"/>
        <v>2E-3</v>
      </c>
      <c r="S10" s="198">
        <f t="shared" si="0"/>
        <v>1.2999999999999999E-2</v>
      </c>
      <c r="T10" s="198">
        <f t="shared" si="0"/>
        <v>5.0000000000000001E-3</v>
      </c>
      <c r="U10" s="198">
        <f t="shared" si="0"/>
        <v>-8888</v>
      </c>
      <c r="V10" s="198">
        <f t="shared" si="0"/>
        <v>5.5E-2</v>
      </c>
      <c r="W10" s="198">
        <f t="shared" si="0"/>
        <v>3.5000000000000003E-2</v>
      </c>
      <c r="X10" s="198">
        <f t="shared" si="0"/>
        <v>-8888</v>
      </c>
      <c r="Y10" s="198">
        <f t="shared" si="0"/>
        <v>-8888</v>
      </c>
      <c r="Z10" s="198">
        <f t="shared" si="0"/>
        <v>1E-3</v>
      </c>
      <c r="AA10" s="198">
        <f t="shared" si="0"/>
        <v>3.0000000000000001E-3</v>
      </c>
      <c r="AB10" s="198">
        <f t="shared" si="0"/>
        <v>0.01</v>
      </c>
      <c r="AC10" s="198">
        <f t="shared" si="0"/>
        <v>-8888</v>
      </c>
      <c r="AD10" s="198">
        <f t="shared" ref="AD10:AS10" si="1">AVERAGE(AD8:AD9)</f>
        <v>-8888</v>
      </c>
      <c r="AE10" s="198">
        <f t="shared" si="1"/>
        <v>0.33200000000000002</v>
      </c>
      <c r="AF10" s="198">
        <f t="shared" si="1"/>
        <v>1.9E-2</v>
      </c>
      <c r="AG10" s="198">
        <f t="shared" si="1"/>
        <v>0.20100000000000001</v>
      </c>
      <c r="AH10" s="198">
        <f t="shared" si="1"/>
        <v>0.53300000000000003</v>
      </c>
      <c r="AI10" s="198">
        <f t="shared" si="1"/>
        <v>0.22</v>
      </c>
      <c r="AJ10" s="198">
        <f t="shared" si="1"/>
        <v>0.314</v>
      </c>
      <c r="AK10" s="198">
        <f t="shared" si="1"/>
        <v>0.55200000000000005</v>
      </c>
      <c r="AL10" s="198">
        <f t="shared" si="1"/>
        <v>0.20799999999999999</v>
      </c>
      <c r="AM10" s="200">
        <f t="shared" si="1"/>
        <v>1.3149999999999999</v>
      </c>
      <c r="AN10" s="200">
        <f t="shared" si="1"/>
        <v>0.91</v>
      </c>
      <c r="AO10" s="200">
        <f t="shared" si="1"/>
        <v>0.09</v>
      </c>
      <c r="AP10" s="200">
        <f t="shared" si="1"/>
        <v>1.51</v>
      </c>
      <c r="AQ10" s="200">
        <f t="shared" si="1"/>
        <v>0.03</v>
      </c>
      <c r="AR10" s="200">
        <f t="shared" si="1"/>
        <v>0.97</v>
      </c>
      <c r="AS10" s="200">
        <f t="shared" si="1"/>
        <v>0.43</v>
      </c>
      <c r="AT10" s="201"/>
      <c r="AU10" s="201"/>
    </row>
    <row r="11" spans="1:47" x14ac:dyDescent="0.15">
      <c r="A11" s="202"/>
      <c r="B11" s="203"/>
      <c r="C11" s="204"/>
      <c r="D11" s="204"/>
      <c r="E11" s="203">
        <f t="shared" ref="E11:AC11" si="2">ROUND(STDEV(E8:E9),3)</f>
        <v>1E-3</v>
      </c>
      <c r="F11" s="203">
        <f t="shared" si="2"/>
        <v>0</v>
      </c>
      <c r="G11" s="203">
        <f t="shared" si="2"/>
        <v>1E-3</v>
      </c>
      <c r="H11" s="203">
        <f t="shared" si="2"/>
        <v>0</v>
      </c>
      <c r="I11" s="203">
        <f t="shared" si="2"/>
        <v>1E-3</v>
      </c>
      <c r="J11" s="203">
        <f t="shared" si="2"/>
        <v>0</v>
      </c>
      <c r="K11" s="203">
        <f t="shared" si="2"/>
        <v>0</v>
      </c>
      <c r="L11" s="203">
        <f t="shared" si="2"/>
        <v>0</v>
      </c>
      <c r="M11" s="203">
        <f t="shared" si="2"/>
        <v>0</v>
      </c>
      <c r="N11" s="203">
        <f t="shared" si="2"/>
        <v>1E-3</v>
      </c>
      <c r="O11" s="203">
        <f t="shared" si="2"/>
        <v>0</v>
      </c>
      <c r="P11" s="203">
        <f t="shared" si="2"/>
        <v>0</v>
      </c>
      <c r="Q11" s="203">
        <f t="shared" si="2"/>
        <v>1E-3</v>
      </c>
      <c r="R11" s="203">
        <f t="shared" si="2"/>
        <v>1E-3</v>
      </c>
      <c r="S11" s="203">
        <f t="shared" si="2"/>
        <v>1E-3</v>
      </c>
      <c r="T11" s="203">
        <f t="shared" si="2"/>
        <v>0</v>
      </c>
      <c r="U11" s="203">
        <f t="shared" si="2"/>
        <v>0</v>
      </c>
      <c r="V11" s="203">
        <f t="shared" si="2"/>
        <v>1E-3</v>
      </c>
      <c r="W11" s="203">
        <f t="shared" si="2"/>
        <v>1E-3</v>
      </c>
      <c r="X11" s="203">
        <f t="shared" si="2"/>
        <v>0</v>
      </c>
      <c r="Y11" s="203">
        <f t="shared" si="2"/>
        <v>0</v>
      </c>
      <c r="Z11" s="203">
        <f t="shared" si="2"/>
        <v>0</v>
      </c>
      <c r="AA11" s="203">
        <f t="shared" si="2"/>
        <v>0</v>
      </c>
      <c r="AB11" s="203">
        <f t="shared" si="2"/>
        <v>0</v>
      </c>
      <c r="AC11" s="203">
        <f t="shared" si="2"/>
        <v>0</v>
      </c>
      <c r="AD11" s="203">
        <f t="shared" ref="AD11:AS11" si="3">STDEV(AD8:AD9)</f>
        <v>0</v>
      </c>
      <c r="AE11" s="205">
        <f t="shared" si="3"/>
        <v>2.8284271247461927E-3</v>
      </c>
      <c r="AF11" s="205">
        <f t="shared" si="3"/>
        <v>0</v>
      </c>
      <c r="AG11" s="205">
        <f t="shared" si="3"/>
        <v>1.4142135623730963E-3</v>
      </c>
      <c r="AH11" s="205">
        <f t="shared" si="3"/>
        <v>1.4142135623730963E-3</v>
      </c>
      <c r="AI11" s="205">
        <f t="shared" si="3"/>
        <v>1.4142135623730963E-3</v>
      </c>
      <c r="AJ11" s="205">
        <f t="shared" si="3"/>
        <v>0</v>
      </c>
      <c r="AK11" s="205">
        <f t="shared" si="3"/>
        <v>1.4142135623730963E-3</v>
      </c>
      <c r="AL11" s="205">
        <f t="shared" si="3"/>
        <v>1.4142135623730963E-3</v>
      </c>
      <c r="AM11" s="205">
        <f t="shared" si="3"/>
        <v>7.0710678118654814E-3</v>
      </c>
      <c r="AN11" s="205">
        <f t="shared" si="3"/>
        <v>0</v>
      </c>
      <c r="AO11" s="205">
        <f t="shared" si="3"/>
        <v>0</v>
      </c>
      <c r="AP11" s="205">
        <f t="shared" si="3"/>
        <v>2.8284271247461926E-2</v>
      </c>
      <c r="AQ11" s="205">
        <f t="shared" si="3"/>
        <v>0</v>
      </c>
      <c r="AR11" s="205">
        <f t="shared" si="3"/>
        <v>0</v>
      </c>
      <c r="AS11" s="205">
        <f t="shared" si="3"/>
        <v>0</v>
      </c>
      <c r="AT11" s="206"/>
      <c r="AU11" s="206"/>
    </row>
    <row r="12" spans="1:47" x14ac:dyDescent="0.15">
      <c r="A12" s="207"/>
      <c r="B12" s="208"/>
      <c r="C12" s="208"/>
      <c r="D12" s="209"/>
      <c r="E12" s="210">
        <f t="shared" ref="E12:AS12" si="4">ROUND((E11/E10),4)</f>
        <v>4.1999999999999997E-3</v>
      </c>
      <c r="F12" s="210">
        <f t="shared" si="4"/>
        <v>0</v>
      </c>
      <c r="G12" s="210">
        <f t="shared" si="4"/>
        <v>1.12E-2</v>
      </c>
      <c r="H12" s="210">
        <f t="shared" si="4"/>
        <v>0</v>
      </c>
      <c r="I12" s="210">
        <f t="shared" si="4"/>
        <v>2.86E-2</v>
      </c>
      <c r="J12" s="210">
        <f t="shared" si="4"/>
        <v>0</v>
      </c>
      <c r="K12" s="210">
        <f t="shared" si="4"/>
        <v>0</v>
      </c>
      <c r="L12" s="210">
        <f t="shared" si="4"/>
        <v>0</v>
      </c>
      <c r="M12" s="210">
        <f t="shared" si="4"/>
        <v>0</v>
      </c>
      <c r="N12" s="210">
        <f t="shared" si="4"/>
        <v>9.5999999999999992E-3</v>
      </c>
      <c r="O12" s="210">
        <f t="shared" si="4"/>
        <v>0</v>
      </c>
      <c r="P12" s="210">
        <f t="shared" si="4"/>
        <v>0</v>
      </c>
      <c r="Q12" s="210">
        <f t="shared" si="4"/>
        <v>4.4999999999999997E-3</v>
      </c>
      <c r="R12" s="210">
        <f t="shared" si="4"/>
        <v>0.5</v>
      </c>
      <c r="S12" s="210">
        <f t="shared" si="4"/>
        <v>7.6899999999999996E-2</v>
      </c>
      <c r="T12" s="210">
        <f t="shared" si="4"/>
        <v>0</v>
      </c>
      <c r="U12" s="210">
        <f t="shared" si="4"/>
        <v>0</v>
      </c>
      <c r="V12" s="210">
        <f t="shared" si="4"/>
        <v>1.8200000000000001E-2</v>
      </c>
      <c r="W12" s="210">
        <f t="shared" si="4"/>
        <v>2.86E-2</v>
      </c>
      <c r="X12" s="210">
        <f t="shared" si="4"/>
        <v>0</v>
      </c>
      <c r="Y12" s="210">
        <f t="shared" si="4"/>
        <v>0</v>
      </c>
      <c r="Z12" s="210">
        <f t="shared" si="4"/>
        <v>0</v>
      </c>
      <c r="AA12" s="210">
        <f t="shared" si="4"/>
        <v>0</v>
      </c>
      <c r="AB12" s="210">
        <f t="shared" si="4"/>
        <v>0</v>
      </c>
      <c r="AC12" s="210">
        <f t="shared" si="4"/>
        <v>0</v>
      </c>
      <c r="AD12" s="210">
        <f t="shared" si="4"/>
        <v>0</v>
      </c>
      <c r="AE12" s="210">
        <f t="shared" si="4"/>
        <v>8.5000000000000006E-3</v>
      </c>
      <c r="AF12" s="210">
        <f t="shared" si="4"/>
        <v>0</v>
      </c>
      <c r="AG12" s="210">
        <f t="shared" si="4"/>
        <v>7.0000000000000001E-3</v>
      </c>
      <c r="AH12" s="210">
        <f t="shared" si="4"/>
        <v>2.7000000000000001E-3</v>
      </c>
      <c r="AI12" s="210">
        <f t="shared" si="4"/>
        <v>6.4000000000000003E-3</v>
      </c>
      <c r="AJ12" s="210">
        <f t="shared" si="4"/>
        <v>0</v>
      </c>
      <c r="AK12" s="210">
        <f t="shared" si="4"/>
        <v>2.5999999999999999E-3</v>
      </c>
      <c r="AL12" s="210">
        <f t="shared" si="4"/>
        <v>6.7999999999999996E-3</v>
      </c>
      <c r="AM12" s="210">
        <f t="shared" si="4"/>
        <v>5.4000000000000003E-3</v>
      </c>
      <c r="AN12" s="210">
        <f t="shared" si="4"/>
        <v>0</v>
      </c>
      <c r="AO12" s="210">
        <f t="shared" si="4"/>
        <v>0</v>
      </c>
      <c r="AP12" s="210">
        <f t="shared" si="4"/>
        <v>1.8700000000000001E-2</v>
      </c>
      <c r="AQ12" s="210">
        <f t="shared" si="4"/>
        <v>0</v>
      </c>
      <c r="AR12" s="210">
        <f t="shared" si="4"/>
        <v>0</v>
      </c>
      <c r="AS12" s="210">
        <f t="shared" si="4"/>
        <v>0</v>
      </c>
      <c r="AT12" s="211">
        <f>E12</f>
        <v>4.1999999999999997E-3</v>
      </c>
      <c r="AU12" s="211">
        <f>AVERAGE(E12:P12)</f>
        <v>4.4666666666666665E-3</v>
      </c>
    </row>
  </sheetData>
  <conditionalFormatting sqref="AC12">
    <cfRule type="expression" dxfId="77" priority="76" stopIfTrue="1">
      <formula>ABS((AC9-AC8))&lt;0.0011</formula>
    </cfRule>
    <cfRule type="cellIs" dxfId="76" priority="77" operator="greaterThan">
      <formula>0.1</formula>
    </cfRule>
    <cfRule type="cellIs" dxfId="75" priority="78" operator="lessThan">
      <formula>0</formula>
    </cfRule>
  </conditionalFormatting>
  <conditionalFormatting sqref="E12">
    <cfRule type="expression" dxfId="74" priority="73" stopIfTrue="1">
      <formula>ABS((E9-E8))&lt;0.0011</formula>
    </cfRule>
    <cfRule type="cellIs" dxfId="73" priority="74" operator="greaterThan">
      <formula>0.1</formula>
    </cfRule>
    <cfRule type="cellIs" dxfId="72" priority="75" operator="lessThan">
      <formula>0</formula>
    </cfRule>
  </conditionalFormatting>
  <conditionalFormatting sqref="F12">
    <cfRule type="expression" dxfId="71" priority="70" stopIfTrue="1">
      <formula>ABS((F9-F8))&lt;0.0011</formula>
    </cfRule>
    <cfRule type="cellIs" dxfId="70" priority="71" operator="greaterThan">
      <formula>0.1</formula>
    </cfRule>
    <cfRule type="cellIs" dxfId="69" priority="72" operator="lessThan">
      <formula>0</formula>
    </cfRule>
  </conditionalFormatting>
  <conditionalFormatting sqref="G12">
    <cfRule type="expression" dxfId="68" priority="67" stopIfTrue="1">
      <formula>ABS((G9-G8))&lt;0.0011</formula>
    </cfRule>
    <cfRule type="cellIs" dxfId="67" priority="68" operator="greaterThan">
      <formula>0.1</formula>
    </cfRule>
    <cfRule type="cellIs" dxfId="66" priority="69" operator="lessThan">
      <formula>0</formula>
    </cfRule>
  </conditionalFormatting>
  <conditionalFormatting sqref="H12">
    <cfRule type="expression" dxfId="65" priority="64" stopIfTrue="1">
      <formula>ABS((H9-H8))&lt;0.0011</formula>
    </cfRule>
    <cfRule type="cellIs" dxfId="64" priority="65" operator="greaterThan">
      <formula>0.1</formula>
    </cfRule>
    <cfRule type="cellIs" dxfId="63" priority="66" operator="lessThan">
      <formula>0</formula>
    </cfRule>
  </conditionalFormatting>
  <conditionalFormatting sqref="I12">
    <cfRule type="expression" dxfId="62" priority="61" stopIfTrue="1">
      <formula>ABS((I9-I8))&lt;0.0011</formula>
    </cfRule>
    <cfRule type="cellIs" dxfId="61" priority="62" operator="greaterThan">
      <formula>0.1</formula>
    </cfRule>
    <cfRule type="cellIs" dxfId="60" priority="63" operator="lessThan">
      <formula>0</formula>
    </cfRule>
  </conditionalFormatting>
  <conditionalFormatting sqref="J12">
    <cfRule type="expression" dxfId="59" priority="58" stopIfTrue="1">
      <formula>ABS((J9-J8))&lt;0.0011</formula>
    </cfRule>
    <cfRule type="cellIs" dxfId="58" priority="59" operator="greaterThan">
      <formula>0.1</formula>
    </cfRule>
    <cfRule type="cellIs" dxfId="57" priority="60" operator="lessThan">
      <formula>0</formula>
    </cfRule>
  </conditionalFormatting>
  <conditionalFormatting sqref="K12">
    <cfRule type="expression" dxfId="56" priority="55" stopIfTrue="1">
      <formula>ABS((K9-K8))&lt;0.0011</formula>
    </cfRule>
    <cfRule type="cellIs" dxfId="55" priority="56" operator="greaterThan">
      <formula>0.1</formula>
    </cfRule>
    <cfRule type="cellIs" dxfId="54" priority="57" operator="lessThan">
      <formula>0</formula>
    </cfRule>
  </conditionalFormatting>
  <conditionalFormatting sqref="L12">
    <cfRule type="expression" dxfId="53" priority="52" stopIfTrue="1">
      <formula>ABS((L9-L8))&lt;0.0011</formula>
    </cfRule>
    <cfRule type="cellIs" dxfId="52" priority="53" operator="greaterThan">
      <formula>0.1</formula>
    </cfRule>
    <cfRule type="cellIs" dxfId="51" priority="54" operator="lessThan">
      <formula>0</formula>
    </cfRule>
  </conditionalFormatting>
  <conditionalFormatting sqref="M12">
    <cfRule type="expression" dxfId="50" priority="49" stopIfTrue="1">
      <formula>ABS((M9-M8))&lt;0.0011</formula>
    </cfRule>
    <cfRule type="cellIs" dxfId="49" priority="50" operator="greaterThan">
      <formula>0.1</formula>
    </cfRule>
    <cfRule type="cellIs" dxfId="48" priority="51" operator="lessThan">
      <formula>0</formula>
    </cfRule>
  </conditionalFormatting>
  <conditionalFormatting sqref="N12">
    <cfRule type="expression" dxfId="47" priority="46" stopIfTrue="1">
      <formula>ABS((N9-N8))&lt;0.0011</formula>
    </cfRule>
    <cfRule type="cellIs" dxfId="46" priority="47" operator="greaterThan">
      <formula>0.1</formula>
    </cfRule>
    <cfRule type="cellIs" dxfId="45" priority="48" operator="lessThan">
      <formula>0</formula>
    </cfRule>
  </conditionalFormatting>
  <conditionalFormatting sqref="O12">
    <cfRule type="expression" dxfId="44" priority="43" stopIfTrue="1">
      <formula>ABS((O9-O8))&lt;0.0011</formula>
    </cfRule>
    <cfRule type="cellIs" dxfId="43" priority="44" operator="greaterThan">
      <formula>0.1</formula>
    </cfRule>
    <cfRule type="cellIs" dxfId="42" priority="45" operator="lessThan">
      <formula>0</formula>
    </cfRule>
  </conditionalFormatting>
  <conditionalFormatting sqref="P12">
    <cfRule type="expression" dxfId="41" priority="40" stopIfTrue="1">
      <formula>ABS((P9-P8))&lt;0.0011</formula>
    </cfRule>
    <cfRule type="cellIs" dxfId="40" priority="41" operator="greaterThan">
      <formula>0.1</formula>
    </cfRule>
    <cfRule type="cellIs" dxfId="39" priority="42" operator="lessThan">
      <formula>0</formula>
    </cfRule>
  </conditionalFormatting>
  <conditionalFormatting sqref="Q12">
    <cfRule type="expression" dxfId="38" priority="37" stopIfTrue="1">
      <formula>ABS((Q9-Q8))&lt;0.0011</formula>
    </cfRule>
    <cfRule type="cellIs" dxfId="37" priority="38" operator="greaterThan">
      <formula>0.1</formula>
    </cfRule>
    <cfRule type="cellIs" dxfId="36" priority="39" operator="lessThan">
      <formula>0</formula>
    </cfRule>
  </conditionalFormatting>
  <conditionalFormatting sqref="R12">
    <cfRule type="expression" dxfId="35" priority="34" stopIfTrue="1">
      <formula>ABS((R9-R8))&lt;0.0011</formula>
    </cfRule>
    <cfRule type="cellIs" dxfId="34" priority="35" operator="greaterThan">
      <formula>0.1</formula>
    </cfRule>
    <cfRule type="cellIs" dxfId="33" priority="36" operator="lessThan">
      <formula>0</formula>
    </cfRule>
  </conditionalFormatting>
  <conditionalFormatting sqref="S12">
    <cfRule type="expression" dxfId="32" priority="31" stopIfTrue="1">
      <formula>ABS((S9-S8))&lt;0.0011</formula>
    </cfRule>
    <cfRule type="cellIs" dxfId="31" priority="32" operator="greaterThan">
      <formula>0.15</formula>
    </cfRule>
    <cfRule type="cellIs" dxfId="30" priority="33" operator="lessThan">
      <formula>0</formula>
    </cfRule>
  </conditionalFormatting>
  <conditionalFormatting sqref="AA12">
    <cfRule type="expression" dxfId="29" priority="28" stopIfTrue="1">
      <formula>ABS((AA9-AA8))&lt;0.0011</formula>
    </cfRule>
    <cfRule type="cellIs" dxfId="28" priority="29" operator="greaterThan">
      <formula>0.15</formula>
    </cfRule>
    <cfRule type="cellIs" dxfId="27" priority="30" operator="lessThan">
      <formula>0</formula>
    </cfRule>
  </conditionalFormatting>
  <conditionalFormatting sqref="AB12">
    <cfRule type="expression" dxfId="26" priority="25" stopIfTrue="1">
      <formula>ABS((AB9-AB8))&lt;0.0011</formula>
    </cfRule>
    <cfRule type="cellIs" dxfId="25" priority="26" operator="greaterThan">
      <formula>0.15</formula>
    </cfRule>
    <cfRule type="cellIs" dxfId="24" priority="27" operator="lessThan">
      <formula>0</formula>
    </cfRule>
  </conditionalFormatting>
  <conditionalFormatting sqref="T12">
    <cfRule type="expression" dxfId="23" priority="22" stopIfTrue="1">
      <formula>ABS((T9-T8))&lt;0.0011</formula>
    </cfRule>
    <cfRule type="cellIs" dxfId="22" priority="23" operator="greaterThan">
      <formula>0.1</formula>
    </cfRule>
    <cfRule type="cellIs" dxfId="21" priority="24" operator="lessThan">
      <formula>0</formula>
    </cfRule>
  </conditionalFormatting>
  <conditionalFormatting sqref="U12">
    <cfRule type="expression" dxfId="20" priority="19" stopIfTrue="1">
      <formula>ABS((U9-U8))&lt;0.0011</formula>
    </cfRule>
    <cfRule type="cellIs" dxfId="19" priority="20" operator="greaterThan">
      <formula>0.1</formula>
    </cfRule>
    <cfRule type="cellIs" dxfId="18" priority="21" operator="lessThan">
      <formula>0</formula>
    </cfRule>
  </conditionalFormatting>
  <conditionalFormatting sqref="V12">
    <cfRule type="expression" dxfId="17" priority="16" stopIfTrue="1">
      <formula>ABS((V9-V8))&lt;0.0011</formula>
    </cfRule>
    <cfRule type="cellIs" dxfId="16" priority="17" operator="greaterThan">
      <formula>0.1</formula>
    </cfRule>
    <cfRule type="cellIs" dxfId="15" priority="18" operator="lessThan">
      <formula>0</formula>
    </cfRule>
  </conditionalFormatting>
  <conditionalFormatting sqref="W12">
    <cfRule type="expression" dxfId="14" priority="13" stopIfTrue="1">
      <formula>ABS((W9-W8))&lt;0.0011</formula>
    </cfRule>
    <cfRule type="cellIs" dxfId="13" priority="14" operator="greaterThan">
      <formula>0.1</formula>
    </cfRule>
    <cfRule type="cellIs" dxfId="12" priority="15" operator="lessThan">
      <formula>0</formula>
    </cfRule>
  </conditionalFormatting>
  <conditionalFormatting sqref="X12">
    <cfRule type="expression" dxfId="11" priority="10" stopIfTrue="1">
      <formula>ABS((X9-X8))&lt;0.0011</formula>
    </cfRule>
    <cfRule type="cellIs" dxfId="10" priority="11" operator="greaterThan">
      <formula>0.1</formula>
    </cfRule>
    <cfRule type="cellIs" dxfId="9" priority="12" operator="lessThan">
      <formula>0</formula>
    </cfRule>
  </conditionalFormatting>
  <conditionalFormatting sqref="Y12">
    <cfRule type="expression" dxfId="8" priority="7" stopIfTrue="1">
      <formula>ABS((Y9-Y8))&lt;0.0011</formula>
    </cfRule>
    <cfRule type="cellIs" dxfId="7" priority="8" operator="greaterThan">
      <formula>0.1</formula>
    </cfRule>
    <cfRule type="cellIs" dxfId="6" priority="9" operator="lessThan">
      <formula>0</formula>
    </cfRule>
  </conditionalFormatting>
  <conditionalFormatting sqref="Z12">
    <cfRule type="expression" dxfId="5" priority="4" stopIfTrue="1">
      <formula>ABS((Z9-Z8))&lt;0.0011</formula>
    </cfRule>
    <cfRule type="cellIs" dxfId="4" priority="5" operator="greaterThan">
      <formula>0.1</formula>
    </cfRule>
    <cfRule type="cellIs" dxfId="3" priority="6" operator="lessThan">
      <formula>0</formula>
    </cfRule>
  </conditionalFormatting>
  <conditionalFormatting sqref="AD12">
    <cfRule type="expression" dxfId="2" priority="1" stopIfTrue="1">
      <formula>ABS((AD9-AD8))&lt;0.0011</formula>
    </cfRule>
    <cfRule type="cellIs" dxfId="1" priority="2" operator="greaterThan">
      <formula>0.1</formula>
    </cfRule>
    <cfRule type="cellIs" dxfId="0" priority="3" operator="lessThan">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1"/>
  <sheetViews>
    <sheetView workbookViewId="0"/>
  </sheetViews>
  <sheetFormatPr baseColWidth="10" defaultColWidth="9.1640625" defaultRowHeight="13" x14ac:dyDescent="0.15"/>
  <cols>
    <col min="1" max="1" width="17" style="5" customWidth="1"/>
    <col min="2" max="2" width="12" style="5" customWidth="1"/>
    <col min="3" max="4" width="9.1640625" style="20"/>
    <col min="5" max="21" width="9.1640625" style="5"/>
    <col min="22" max="22" width="11" style="5" customWidth="1"/>
    <col min="23" max="28" width="9.1640625" style="5"/>
    <col min="29" max="29" width="9.1640625" style="20"/>
    <col min="30" max="30" width="13" style="20" customWidth="1"/>
    <col min="31" max="41" width="9.1640625" style="20"/>
    <col min="42" max="16384" width="9.1640625" style="5"/>
  </cols>
  <sheetData>
    <row r="1" spans="1:41" s="10" customFormat="1" ht="14" customHeight="1" x14ac:dyDescent="0.15">
      <c r="A1" s="7" t="s">
        <v>23</v>
      </c>
      <c r="B1" s="8"/>
      <c r="C1" s="6"/>
      <c r="D1" s="6"/>
      <c r="E1" s="213"/>
      <c r="F1" s="126"/>
      <c r="G1" s="126"/>
      <c r="H1" s="126"/>
      <c r="I1" s="126"/>
      <c r="J1" s="126"/>
      <c r="K1" s="126"/>
      <c r="L1" s="126"/>
      <c r="M1" s="126"/>
      <c r="N1" s="126"/>
      <c r="O1" s="126"/>
      <c r="P1" s="126"/>
      <c r="Q1" s="126"/>
      <c r="R1" s="126"/>
      <c r="S1" s="126"/>
      <c r="T1" s="126"/>
      <c r="U1" s="126"/>
      <c r="V1" s="126"/>
      <c r="W1" s="126"/>
      <c r="X1" s="126"/>
      <c r="Y1" s="126"/>
      <c r="Z1" s="126"/>
      <c r="AA1" s="126"/>
      <c r="AB1" s="4"/>
      <c r="AC1" s="214"/>
      <c r="AD1" s="214"/>
      <c r="AE1" s="9"/>
      <c r="AF1" s="9"/>
      <c r="AG1" s="9"/>
      <c r="AH1" s="9"/>
      <c r="AI1" s="9"/>
      <c r="AJ1" s="9"/>
      <c r="AK1" s="9"/>
      <c r="AL1" s="9"/>
      <c r="AM1" s="9"/>
      <c r="AN1" s="9"/>
      <c r="AO1" s="9"/>
    </row>
    <row r="2" spans="1:41" s="10" customFormat="1" ht="14" customHeight="1" x14ac:dyDescent="0.15">
      <c r="B2" s="8"/>
      <c r="C2" s="6"/>
      <c r="D2" s="6"/>
      <c r="E2" s="213"/>
      <c r="F2" s="1"/>
      <c r="G2" s="1"/>
      <c r="H2" s="1"/>
      <c r="I2" s="1"/>
      <c r="J2" s="1"/>
      <c r="K2" s="1"/>
      <c r="L2" s="1"/>
      <c r="M2" s="1"/>
      <c r="N2" s="1"/>
      <c r="O2" s="1"/>
      <c r="P2" s="1"/>
      <c r="Q2" s="1"/>
      <c r="R2" s="1"/>
      <c r="S2" s="1"/>
      <c r="T2" s="1"/>
      <c r="U2" s="1"/>
      <c r="V2" s="1"/>
      <c r="W2" s="1"/>
      <c r="X2" s="1"/>
      <c r="Y2" s="1"/>
      <c r="Z2" s="1"/>
      <c r="AA2" s="1"/>
      <c r="AB2" s="4"/>
      <c r="AC2" s="214"/>
      <c r="AD2" s="214"/>
      <c r="AE2" s="9"/>
      <c r="AF2" s="9"/>
      <c r="AG2" s="9"/>
      <c r="AH2" s="9"/>
      <c r="AI2" s="9"/>
      <c r="AJ2" s="9"/>
      <c r="AK2" s="9"/>
      <c r="AL2" s="9"/>
      <c r="AM2" s="9"/>
      <c r="AN2" s="9"/>
      <c r="AO2" s="9"/>
    </row>
    <row r="3" spans="1:41" s="11" customFormat="1" ht="14" customHeight="1" x14ac:dyDescent="0.15">
      <c r="C3" s="12"/>
      <c r="D3" s="12"/>
      <c r="E3" s="13"/>
      <c r="F3" s="14" t="s">
        <v>2</v>
      </c>
      <c r="G3" s="14" t="s">
        <v>2</v>
      </c>
      <c r="H3" s="14" t="s">
        <v>2</v>
      </c>
      <c r="I3" s="14" t="s">
        <v>2</v>
      </c>
      <c r="J3" s="14" t="s">
        <v>2</v>
      </c>
      <c r="K3" s="14" t="s">
        <v>2</v>
      </c>
      <c r="L3" s="14" t="s">
        <v>2</v>
      </c>
      <c r="M3" s="14" t="s">
        <v>2</v>
      </c>
      <c r="N3" s="14" t="s">
        <v>2</v>
      </c>
      <c r="O3" s="14" t="s">
        <v>2</v>
      </c>
      <c r="P3" s="14" t="s">
        <v>2</v>
      </c>
      <c r="Q3" s="14" t="s">
        <v>2</v>
      </c>
      <c r="R3" s="14" t="s">
        <v>2</v>
      </c>
      <c r="S3" s="14" t="s">
        <v>2</v>
      </c>
      <c r="T3" s="14" t="s">
        <v>2</v>
      </c>
      <c r="U3" s="14" t="s">
        <v>2</v>
      </c>
      <c r="V3" s="14" t="s">
        <v>2</v>
      </c>
      <c r="W3" s="14" t="s">
        <v>2</v>
      </c>
      <c r="X3" s="15" t="s">
        <v>2</v>
      </c>
      <c r="Y3" s="15" t="s">
        <v>2</v>
      </c>
      <c r="Z3" s="14" t="s">
        <v>2</v>
      </c>
      <c r="AA3" s="14" t="s">
        <v>2</v>
      </c>
      <c r="AB3" s="14"/>
      <c r="AC3" s="12"/>
      <c r="AD3" s="12"/>
      <c r="AE3" s="12"/>
      <c r="AF3" s="12"/>
      <c r="AG3" s="12"/>
      <c r="AH3" s="12"/>
      <c r="AI3" s="12"/>
      <c r="AJ3" s="12"/>
      <c r="AK3" s="12"/>
      <c r="AL3" s="12"/>
      <c r="AM3" s="12"/>
      <c r="AN3" s="12"/>
      <c r="AO3" s="12"/>
    </row>
    <row r="4" spans="1:41" s="11" customFormat="1" ht="39" x14ac:dyDescent="0.15">
      <c r="A4" s="12"/>
      <c r="B4" s="16"/>
      <c r="C4" s="16" t="s">
        <v>22</v>
      </c>
      <c r="D4" s="16" t="s">
        <v>3</v>
      </c>
      <c r="E4" s="16" t="s">
        <v>24</v>
      </c>
      <c r="F4" s="17" t="s">
        <v>6</v>
      </c>
      <c r="G4" s="2" t="s">
        <v>142</v>
      </c>
      <c r="H4" s="2" t="s">
        <v>19</v>
      </c>
      <c r="I4" s="2" t="s">
        <v>21</v>
      </c>
      <c r="J4" s="2" t="s">
        <v>4</v>
      </c>
      <c r="K4" s="2" t="s">
        <v>7</v>
      </c>
      <c r="L4" s="2" t="s">
        <v>5</v>
      </c>
      <c r="M4" s="16" t="s">
        <v>8</v>
      </c>
      <c r="N4" s="16" t="s">
        <v>9</v>
      </c>
      <c r="O4" s="16" t="s">
        <v>10</v>
      </c>
      <c r="P4" s="16" t="s">
        <v>11</v>
      </c>
      <c r="Q4" s="16" t="s">
        <v>12</v>
      </c>
      <c r="R4" s="16" t="s">
        <v>13</v>
      </c>
      <c r="S4" s="16" t="s">
        <v>14</v>
      </c>
      <c r="T4" s="16" t="s">
        <v>15</v>
      </c>
      <c r="U4" s="16" t="s">
        <v>16</v>
      </c>
      <c r="V4" s="16" t="s">
        <v>17</v>
      </c>
      <c r="W4" s="16" t="s">
        <v>25</v>
      </c>
      <c r="X4" s="18" t="s">
        <v>0</v>
      </c>
      <c r="Y4" s="18" t="s">
        <v>1</v>
      </c>
      <c r="Z4" s="16" t="s">
        <v>20</v>
      </c>
      <c r="AA4" s="16" t="s">
        <v>18</v>
      </c>
      <c r="AB4" s="16"/>
      <c r="AC4" s="19" t="s">
        <v>24</v>
      </c>
      <c r="AD4" s="12" t="s">
        <v>142</v>
      </c>
      <c r="AE4" s="12" t="s">
        <v>4</v>
      </c>
      <c r="AF4" s="12" t="s">
        <v>7</v>
      </c>
      <c r="AG4" s="12" t="s">
        <v>5</v>
      </c>
      <c r="AH4" s="12" t="s">
        <v>11</v>
      </c>
      <c r="AI4" s="12" t="s">
        <v>12</v>
      </c>
      <c r="AJ4" s="12" t="s">
        <v>13</v>
      </c>
      <c r="AK4" s="12" t="s">
        <v>14</v>
      </c>
      <c r="AL4" s="12" t="s">
        <v>15</v>
      </c>
      <c r="AM4" s="12" t="s">
        <v>25</v>
      </c>
      <c r="AN4" s="12" t="s">
        <v>1</v>
      </c>
      <c r="AO4" s="12" t="s">
        <v>18</v>
      </c>
    </row>
    <row r="5" spans="1:41" x14ac:dyDescent="0.15">
      <c r="C5" s="117">
        <v>2.7253951682338564</v>
      </c>
      <c r="D5" s="20">
        <v>0.15</v>
      </c>
      <c r="E5" s="20">
        <v>1080</v>
      </c>
      <c r="F5" s="112">
        <v>1E-3</v>
      </c>
      <c r="G5" s="112">
        <v>8.0000000000000004E-4</v>
      </c>
      <c r="H5" s="112">
        <v>2.3E-3</v>
      </c>
      <c r="I5" s="112">
        <v>4.1000000000000003E-3</v>
      </c>
      <c r="J5" s="112">
        <v>2.3E-3</v>
      </c>
      <c r="K5" s="112">
        <v>1.6000000000000001E-3</v>
      </c>
      <c r="L5" s="112">
        <v>1.5E-3</v>
      </c>
      <c r="M5" s="112">
        <v>1.5E-3</v>
      </c>
      <c r="N5" s="112">
        <v>1.6000000000000001E-3</v>
      </c>
      <c r="O5" s="112">
        <v>1.1999999999999999E-3</v>
      </c>
      <c r="P5" s="112">
        <v>1.5E-3</v>
      </c>
      <c r="Q5" s="112">
        <v>1E-3</v>
      </c>
      <c r="R5" s="112">
        <v>8.9999999999999998E-4</v>
      </c>
      <c r="S5" s="112">
        <v>1.1000000000000001E-3</v>
      </c>
      <c r="T5" s="112">
        <v>1.1000000000000001E-3</v>
      </c>
      <c r="U5" s="112">
        <v>1.1000000000000001E-3</v>
      </c>
      <c r="V5" s="112">
        <v>1.1999999999999999E-3</v>
      </c>
      <c r="W5" s="112">
        <v>3.0000000000000001E-3</v>
      </c>
      <c r="X5" s="112">
        <v>3.2000000000000002E-3</v>
      </c>
      <c r="Y5" s="112">
        <v>2.5999999999999999E-3</v>
      </c>
      <c r="Z5" s="112">
        <v>4.5999999999999999E-3</v>
      </c>
      <c r="AA5" s="112">
        <v>1E-3</v>
      </c>
      <c r="AB5" s="112"/>
      <c r="AC5" s="21">
        <v>1080</v>
      </c>
      <c r="AD5" s="113">
        <v>8.0000000000000004E-4</v>
      </c>
      <c r="AE5" s="113">
        <v>2.3E-3</v>
      </c>
      <c r="AF5" s="113">
        <v>1.6000000000000001E-3</v>
      </c>
      <c r="AG5" s="113">
        <v>1.5E-3</v>
      </c>
      <c r="AH5" s="113">
        <v>1.5E-3</v>
      </c>
      <c r="AI5" s="113">
        <v>1E-3</v>
      </c>
      <c r="AJ5" s="113">
        <v>8.9999999999999998E-4</v>
      </c>
      <c r="AK5" s="113">
        <v>1.1000000000000001E-3</v>
      </c>
      <c r="AL5" s="113">
        <v>1.1000000000000001E-3</v>
      </c>
      <c r="AM5" s="113">
        <v>3.0000000000000001E-3</v>
      </c>
      <c r="AN5" s="113">
        <v>2.5999999999999999E-3</v>
      </c>
      <c r="AO5" s="113">
        <v>1E-3</v>
      </c>
    </row>
    <row r="6" spans="1:41" x14ac:dyDescent="0.15">
      <c r="C6" s="117">
        <v>2.7253951682338564</v>
      </c>
      <c r="D6" s="20">
        <v>0.15</v>
      </c>
      <c r="E6" s="3">
        <v>1870</v>
      </c>
      <c r="F6" s="112">
        <v>5.9999999999999995E-4</v>
      </c>
      <c r="G6" s="112">
        <v>5.0000000000000001E-4</v>
      </c>
      <c r="H6" s="112">
        <v>1.4E-3</v>
      </c>
      <c r="I6" s="112">
        <v>2.3999999999999998E-3</v>
      </c>
      <c r="J6" s="112">
        <v>1.2999999999999999E-3</v>
      </c>
      <c r="K6" s="112">
        <v>8.9999999999999998E-4</v>
      </c>
      <c r="L6" s="112">
        <v>8.9999999999999998E-4</v>
      </c>
      <c r="M6" s="112">
        <v>8.9999999999999998E-4</v>
      </c>
      <c r="N6" s="112">
        <v>8.9999999999999998E-4</v>
      </c>
      <c r="O6" s="112">
        <v>6.9999999999999999E-4</v>
      </c>
      <c r="P6" s="112">
        <v>8.0000000000000004E-4</v>
      </c>
      <c r="Q6" s="112">
        <v>5.9999999999999995E-4</v>
      </c>
      <c r="R6" s="112">
        <v>5.0000000000000001E-4</v>
      </c>
      <c r="S6" s="112">
        <v>5.9999999999999995E-4</v>
      </c>
      <c r="T6" s="112">
        <v>5.9999999999999995E-4</v>
      </c>
      <c r="U6" s="112">
        <v>5.9999999999999995E-4</v>
      </c>
      <c r="V6" s="112">
        <v>6.9999999999999999E-4</v>
      </c>
      <c r="W6" s="112">
        <v>1.6999999999999999E-3</v>
      </c>
      <c r="X6" s="112">
        <v>1.8E-3</v>
      </c>
      <c r="Y6" s="112">
        <v>1.5E-3</v>
      </c>
      <c r="Z6" s="112">
        <v>2.5999999999999999E-3</v>
      </c>
      <c r="AA6" s="112">
        <v>5.9999999999999995E-4</v>
      </c>
      <c r="AB6" s="112"/>
      <c r="AC6" s="21">
        <v>1870</v>
      </c>
      <c r="AD6" s="113">
        <v>5.0000000000000001E-4</v>
      </c>
      <c r="AE6" s="113">
        <v>1.2999999999999999E-3</v>
      </c>
      <c r="AF6" s="113">
        <v>8.9999999999999998E-4</v>
      </c>
      <c r="AG6" s="113">
        <v>8.9999999999999998E-4</v>
      </c>
      <c r="AH6" s="113">
        <v>8.0000000000000004E-4</v>
      </c>
      <c r="AI6" s="113">
        <v>5.9999999999999995E-4</v>
      </c>
      <c r="AJ6" s="113">
        <v>5.0000000000000001E-4</v>
      </c>
      <c r="AK6" s="113">
        <v>5.9999999999999995E-4</v>
      </c>
      <c r="AL6" s="113">
        <v>5.9999999999999995E-4</v>
      </c>
      <c r="AM6" s="113">
        <v>1.6999999999999999E-3</v>
      </c>
      <c r="AN6" s="113">
        <v>1.5E-3</v>
      </c>
      <c r="AO6" s="113">
        <v>5.9999999999999995E-4</v>
      </c>
    </row>
    <row r="7" spans="1:41" x14ac:dyDescent="0.15">
      <c r="C7" s="117">
        <v>2.7253951682338564</v>
      </c>
      <c r="D7" s="20">
        <v>0.15</v>
      </c>
      <c r="E7" s="3">
        <v>2085</v>
      </c>
      <c r="F7" s="112">
        <v>5.0000000000000001E-4</v>
      </c>
      <c r="G7" s="112">
        <v>4.0000000000000002E-4</v>
      </c>
      <c r="H7" s="112">
        <v>1.1999999999999999E-3</v>
      </c>
      <c r="I7" s="112">
        <v>2.0999999999999999E-3</v>
      </c>
      <c r="J7" s="112">
        <v>1.1999999999999999E-3</v>
      </c>
      <c r="K7" s="112">
        <v>8.0000000000000004E-4</v>
      </c>
      <c r="L7" s="112">
        <v>8.0000000000000004E-4</v>
      </c>
      <c r="M7" s="112">
        <v>8.0000000000000004E-4</v>
      </c>
      <c r="N7" s="112">
        <v>8.0000000000000004E-4</v>
      </c>
      <c r="O7" s="112">
        <v>5.9999999999999995E-4</v>
      </c>
      <c r="P7" s="112">
        <v>8.0000000000000004E-4</v>
      </c>
      <c r="Q7" s="112">
        <v>5.0000000000000001E-4</v>
      </c>
      <c r="R7" s="112">
        <v>5.0000000000000001E-4</v>
      </c>
      <c r="S7" s="112">
        <v>5.9999999999999995E-4</v>
      </c>
      <c r="T7" s="112">
        <v>5.9999999999999995E-4</v>
      </c>
      <c r="U7" s="112">
        <v>5.9999999999999995E-4</v>
      </c>
      <c r="V7" s="112">
        <v>5.9999999999999995E-4</v>
      </c>
      <c r="W7" s="112">
        <v>1.5E-3</v>
      </c>
      <c r="X7" s="112">
        <v>1.6999999999999999E-3</v>
      </c>
      <c r="Y7" s="112">
        <v>1.4E-3</v>
      </c>
      <c r="Z7" s="112">
        <v>2.3999999999999998E-3</v>
      </c>
      <c r="AA7" s="112">
        <v>5.0000000000000001E-4</v>
      </c>
      <c r="AB7" s="112"/>
      <c r="AC7" s="21">
        <v>2085</v>
      </c>
      <c r="AD7" s="113">
        <v>4.0000000000000002E-4</v>
      </c>
      <c r="AE7" s="113">
        <v>1.1999999999999999E-3</v>
      </c>
      <c r="AF7" s="113">
        <v>8.0000000000000004E-4</v>
      </c>
      <c r="AG7" s="113">
        <v>8.0000000000000004E-4</v>
      </c>
      <c r="AH7" s="113">
        <v>8.0000000000000004E-4</v>
      </c>
      <c r="AI7" s="113">
        <v>5.0000000000000001E-4</v>
      </c>
      <c r="AJ7" s="113">
        <v>5.0000000000000001E-4</v>
      </c>
      <c r="AK7" s="113">
        <v>5.9999999999999995E-4</v>
      </c>
      <c r="AL7" s="113">
        <v>5.9999999999999995E-4</v>
      </c>
      <c r="AM7" s="113">
        <v>1.5E-3</v>
      </c>
      <c r="AN7" s="113">
        <v>1.4E-3</v>
      </c>
      <c r="AO7" s="113">
        <v>5.0000000000000001E-4</v>
      </c>
    </row>
    <row r="8" spans="1:41" x14ac:dyDescent="0.15">
      <c r="C8" s="117">
        <v>2.7253951682338564</v>
      </c>
      <c r="D8" s="20">
        <v>0.15</v>
      </c>
      <c r="E8" s="3">
        <v>2110</v>
      </c>
      <c r="F8" s="112">
        <v>5.0000000000000001E-4</v>
      </c>
      <c r="G8" s="112">
        <v>4.0000000000000002E-4</v>
      </c>
      <c r="H8" s="112">
        <v>1.1999999999999999E-3</v>
      </c>
      <c r="I8" s="112">
        <v>2.0999999999999999E-3</v>
      </c>
      <c r="J8" s="112">
        <v>1.1999999999999999E-3</v>
      </c>
      <c r="K8" s="112">
        <v>8.0000000000000004E-4</v>
      </c>
      <c r="L8" s="112">
        <v>8.0000000000000004E-4</v>
      </c>
      <c r="M8" s="112">
        <v>8.0000000000000004E-4</v>
      </c>
      <c r="N8" s="112">
        <v>8.0000000000000004E-4</v>
      </c>
      <c r="O8" s="112">
        <v>5.9999999999999995E-4</v>
      </c>
      <c r="P8" s="112">
        <v>6.9999999999999999E-4</v>
      </c>
      <c r="Q8" s="112">
        <v>5.0000000000000001E-4</v>
      </c>
      <c r="R8" s="112">
        <v>5.0000000000000001E-4</v>
      </c>
      <c r="S8" s="112">
        <v>5.0000000000000001E-4</v>
      </c>
      <c r="T8" s="112">
        <v>5.9999999999999995E-4</v>
      </c>
      <c r="U8" s="112">
        <v>5.9999999999999995E-4</v>
      </c>
      <c r="V8" s="112">
        <v>5.9999999999999995E-4</v>
      </c>
      <c r="W8" s="112">
        <v>1.5E-3</v>
      </c>
      <c r="X8" s="112">
        <v>1.6000000000000001E-3</v>
      </c>
      <c r="Y8" s="112">
        <v>1.4E-3</v>
      </c>
      <c r="Z8" s="112">
        <v>2.3E-3</v>
      </c>
      <c r="AA8" s="112">
        <v>5.0000000000000001E-4</v>
      </c>
      <c r="AB8" s="112"/>
      <c r="AC8" s="21">
        <v>2110</v>
      </c>
      <c r="AD8" s="113">
        <v>4.0000000000000002E-4</v>
      </c>
      <c r="AE8" s="113">
        <v>1.1999999999999999E-3</v>
      </c>
      <c r="AF8" s="113">
        <v>8.0000000000000004E-4</v>
      </c>
      <c r="AG8" s="113">
        <v>8.0000000000000004E-4</v>
      </c>
      <c r="AH8" s="113">
        <v>6.9999999999999999E-4</v>
      </c>
      <c r="AI8" s="113">
        <v>5.0000000000000001E-4</v>
      </c>
      <c r="AJ8" s="113">
        <v>5.0000000000000001E-4</v>
      </c>
      <c r="AK8" s="113">
        <v>5.0000000000000001E-4</v>
      </c>
      <c r="AL8" s="113">
        <v>5.9999999999999995E-4</v>
      </c>
      <c r="AM8" s="113">
        <v>1.5E-3</v>
      </c>
      <c r="AN8" s="113">
        <v>1.4E-3</v>
      </c>
      <c r="AO8" s="113">
        <v>5.0000000000000001E-4</v>
      </c>
    </row>
    <row r="9" spans="1:41" x14ac:dyDescent="0.15">
      <c r="E9" s="3"/>
      <c r="F9" s="112"/>
      <c r="G9" s="112"/>
      <c r="H9" s="112"/>
      <c r="I9" s="112"/>
      <c r="J9" s="112"/>
      <c r="K9" s="112"/>
      <c r="L9" s="112"/>
      <c r="M9" s="112"/>
      <c r="N9" s="112"/>
      <c r="O9" s="112"/>
      <c r="P9" s="112"/>
      <c r="Q9" s="112"/>
      <c r="R9" s="112"/>
      <c r="S9" s="112"/>
      <c r="T9" s="112"/>
      <c r="U9" s="112"/>
      <c r="V9" s="112"/>
      <c r="W9" s="112"/>
      <c r="X9" s="112"/>
      <c r="Y9" s="112"/>
      <c r="Z9" s="112"/>
      <c r="AA9" s="112"/>
      <c r="AB9" s="112"/>
      <c r="AC9" s="113"/>
      <c r="AD9" s="113"/>
      <c r="AE9" s="113"/>
      <c r="AF9" s="113"/>
      <c r="AG9" s="113"/>
      <c r="AH9" s="113"/>
      <c r="AI9" s="113"/>
      <c r="AJ9" s="113"/>
      <c r="AK9" s="113"/>
      <c r="AL9" s="113"/>
      <c r="AM9" s="113"/>
      <c r="AN9" s="113"/>
      <c r="AO9" s="113"/>
    </row>
    <row r="10" spans="1:41" x14ac:dyDescent="0.15">
      <c r="E10" s="3"/>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3"/>
      <c r="AD10" s="113"/>
      <c r="AE10" s="113"/>
      <c r="AF10" s="113"/>
      <c r="AG10" s="113"/>
      <c r="AH10" s="113"/>
      <c r="AI10" s="113"/>
      <c r="AJ10" s="113"/>
      <c r="AK10" s="113"/>
      <c r="AL10" s="113"/>
      <c r="AM10" s="113"/>
      <c r="AN10" s="113"/>
      <c r="AO10" s="113"/>
    </row>
    <row r="11" spans="1:41" x14ac:dyDescent="0.15">
      <c r="E11" s="3"/>
      <c r="F11" s="112"/>
      <c r="G11" s="112"/>
      <c r="H11" s="112"/>
      <c r="I11" s="112"/>
      <c r="J11" s="112"/>
      <c r="K11" s="112"/>
      <c r="L11" s="112"/>
      <c r="M11" s="112"/>
      <c r="N11" s="112"/>
      <c r="O11" s="112"/>
      <c r="P11" s="112"/>
      <c r="Q11" s="112"/>
      <c r="R11" s="112"/>
      <c r="S11" s="112"/>
      <c r="T11" s="112"/>
      <c r="U11" s="112"/>
      <c r="V11" s="112"/>
      <c r="W11" s="112"/>
      <c r="X11" s="112"/>
      <c r="Y11" s="112"/>
      <c r="Z11" s="112"/>
      <c r="AA11" s="112"/>
      <c r="AB11" s="112"/>
      <c r="AC11" s="113"/>
      <c r="AD11" s="113"/>
      <c r="AE11" s="113"/>
      <c r="AF11" s="113"/>
      <c r="AG11" s="113"/>
      <c r="AH11" s="113"/>
      <c r="AI11" s="113"/>
      <c r="AJ11" s="113"/>
      <c r="AK11" s="113"/>
      <c r="AL11" s="113"/>
      <c r="AM11" s="113"/>
      <c r="AN11" s="113"/>
      <c r="AO11" s="113"/>
    </row>
  </sheetData>
  <sortState ref="F28:F63">
    <sortCondition ref="F27"/>
  </sortState>
  <phoneticPr fontId="3" type="noConversion"/>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16"/>
  <sheetViews>
    <sheetView tabSelected="1" topLeftCell="D14" workbookViewId="0">
      <selection activeCell="P17" sqref="P17:P34"/>
    </sheetView>
  </sheetViews>
  <sheetFormatPr baseColWidth="10" defaultColWidth="11.83203125" defaultRowHeight="14" x14ac:dyDescent="0.2"/>
  <cols>
    <col min="1" max="1" width="11.5" style="129" customWidth="1"/>
    <col min="2" max="2" width="12.83203125" style="129" customWidth="1"/>
    <col min="3" max="3" width="19" style="129" customWidth="1"/>
    <col min="4" max="4" width="15.5" style="129" customWidth="1"/>
    <col min="5" max="6" width="11.5" style="129" customWidth="1"/>
    <col min="7" max="7" width="9" style="129" customWidth="1"/>
    <col min="8" max="9" width="8.5" style="129" customWidth="1"/>
    <col min="10" max="11" width="11.5" style="129" customWidth="1"/>
    <col min="12" max="12" width="13" style="129" customWidth="1"/>
    <col min="13" max="14" width="11.5" style="129" customWidth="1"/>
    <col min="15" max="15" width="9.6640625" style="129" customWidth="1"/>
    <col min="16" max="16" width="11.5" style="129" customWidth="1"/>
    <col min="17" max="17" width="7.5" style="129" customWidth="1"/>
    <col min="18" max="18" width="9.6640625" style="129" customWidth="1"/>
    <col min="19" max="19" width="7.6640625" style="129" customWidth="1"/>
    <col min="20" max="26" width="11.5" style="129" customWidth="1"/>
    <col min="27" max="256" width="11.83203125" style="129"/>
    <col min="257" max="257" width="11.5" style="129" customWidth="1"/>
    <col min="258" max="258" width="12.83203125" style="129" customWidth="1"/>
    <col min="259" max="259" width="11.5" style="129" customWidth="1"/>
    <col min="260" max="260" width="15.5" style="129" customWidth="1"/>
    <col min="261" max="262" width="11.5" style="129" customWidth="1"/>
    <col min="263" max="263" width="9" style="129" customWidth="1"/>
    <col min="264" max="265" width="8.5" style="129" customWidth="1"/>
    <col min="266" max="267" width="11.5" style="129" customWidth="1"/>
    <col min="268" max="268" width="13" style="129" customWidth="1"/>
    <col min="269" max="270" width="11.5" style="129" customWidth="1"/>
    <col min="271" max="271" width="9.6640625" style="129" customWidth="1"/>
    <col min="272" max="272" width="11.5" style="129" customWidth="1"/>
    <col min="273" max="274" width="7.5" style="129" customWidth="1"/>
    <col min="275" max="275" width="7.6640625" style="129" customWidth="1"/>
    <col min="276" max="282" width="11.5" style="129" customWidth="1"/>
    <col min="283" max="512" width="11.83203125" style="129"/>
    <col min="513" max="513" width="11.5" style="129" customWidth="1"/>
    <col min="514" max="514" width="12.83203125" style="129" customWidth="1"/>
    <col min="515" max="515" width="11.5" style="129" customWidth="1"/>
    <col min="516" max="516" width="15.5" style="129" customWidth="1"/>
    <col min="517" max="518" width="11.5" style="129" customWidth="1"/>
    <col min="519" max="519" width="9" style="129" customWidth="1"/>
    <col min="520" max="521" width="8.5" style="129" customWidth="1"/>
    <col min="522" max="523" width="11.5" style="129" customWidth="1"/>
    <col min="524" max="524" width="13" style="129" customWidth="1"/>
    <col min="525" max="526" width="11.5" style="129" customWidth="1"/>
    <col min="527" max="527" width="9.6640625" style="129" customWidth="1"/>
    <col min="528" max="528" width="11.5" style="129" customWidth="1"/>
    <col min="529" max="530" width="7.5" style="129" customWidth="1"/>
    <col min="531" max="531" width="7.6640625" style="129" customWidth="1"/>
    <col min="532" max="538" width="11.5" style="129" customWidth="1"/>
    <col min="539" max="768" width="11.83203125" style="129"/>
    <col min="769" max="769" width="11.5" style="129" customWidth="1"/>
    <col min="770" max="770" width="12.83203125" style="129" customWidth="1"/>
    <col min="771" max="771" width="11.5" style="129" customWidth="1"/>
    <col min="772" max="772" width="15.5" style="129" customWidth="1"/>
    <col min="773" max="774" width="11.5" style="129" customWidth="1"/>
    <col min="775" max="775" width="9" style="129" customWidth="1"/>
    <col min="776" max="777" width="8.5" style="129" customWidth="1"/>
    <col min="778" max="779" width="11.5" style="129" customWidth="1"/>
    <col min="780" max="780" width="13" style="129" customWidth="1"/>
    <col min="781" max="782" width="11.5" style="129" customWidth="1"/>
    <col min="783" max="783" width="9.6640625" style="129" customWidth="1"/>
    <col min="784" max="784" width="11.5" style="129" customWidth="1"/>
    <col min="785" max="786" width="7.5" style="129" customWidth="1"/>
    <col min="787" max="787" width="7.6640625" style="129" customWidth="1"/>
    <col min="788" max="794" width="11.5" style="129" customWidth="1"/>
    <col min="795" max="1024" width="11.83203125" style="129"/>
    <col min="1025" max="1025" width="11.5" style="129" customWidth="1"/>
    <col min="1026" max="1026" width="12.83203125" style="129" customWidth="1"/>
    <col min="1027" max="1027" width="11.5" style="129" customWidth="1"/>
    <col min="1028" max="1028" width="15.5" style="129" customWidth="1"/>
    <col min="1029" max="1030" width="11.5" style="129" customWidth="1"/>
    <col min="1031" max="1031" width="9" style="129" customWidth="1"/>
    <col min="1032" max="1033" width="8.5" style="129" customWidth="1"/>
    <col min="1034" max="1035" width="11.5" style="129" customWidth="1"/>
    <col min="1036" max="1036" width="13" style="129" customWidth="1"/>
    <col min="1037" max="1038" width="11.5" style="129" customWidth="1"/>
    <col min="1039" max="1039" width="9.6640625" style="129" customWidth="1"/>
    <col min="1040" max="1040" width="11.5" style="129" customWidth="1"/>
    <col min="1041" max="1042" width="7.5" style="129" customWidth="1"/>
    <col min="1043" max="1043" width="7.6640625" style="129" customWidth="1"/>
    <col min="1044" max="1050" width="11.5" style="129" customWidth="1"/>
    <col min="1051" max="1280" width="11.83203125" style="129"/>
    <col min="1281" max="1281" width="11.5" style="129" customWidth="1"/>
    <col min="1282" max="1282" width="12.83203125" style="129" customWidth="1"/>
    <col min="1283" max="1283" width="11.5" style="129" customWidth="1"/>
    <col min="1284" max="1284" width="15.5" style="129" customWidth="1"/>
    <col min="1285" max="1286" width="11.5" style="129" customWidth="1"/>
    <col min="1287" max="1287" width="9" style="129" customWidth="1"/>
    <col min="1288" max="1289" width="8.5" style="129" customWidth="1"/>
    <col min="1290" max="1291" width="11.5" style="129" customWidth="1"/>
    <col min="1292" max="1292" width="13" style="129" customWidth="1"/>
    <col min="1293" max="1294" width="11.5" style="129" customWidth="1"/>
    <col min="1295" max="1295" width="9.6640625" style="129" customWidth="1"/>
    <col min="1296" max="1296" width="11.5" style="129" customWidth="1"/>
    <col min="1297" max="1298" width="7.5" style="129" customWidth="1"/>
    <col min="1299" max="1299" width="7.6640625" style="129" customWidth="1"/>
    <col min="1300" max="1306" width="11.5" style="129" customWidth="1"/>
    <col min="1307" max="1536" width="11.83203125" style="129"/>
    <col min="1537" max="1537" width="11.5" style="129" customWidth="1"/>
    <col min="1538" max="1538" width="12.83203125" style="129" customWidth="1"/>
    <col min="1539" max="1539" width="11.5" style="129" customWidth="1"/>
    <col min="1540" max="1540" width="15.5" style="129" customWidth="1"/>
    <col min="1541" max="1542" width="11.5" style="129" customWidth="1"/>
    <col min="1543" max="1543" width="9" style="129" customWidth="1"/>
    <col min="1544" max="1545" width="8.5" style="129" customWidth="1"/>
    <col min="1546" max="1547" width="11.5" style="129" customWidth="1"/>
    <col min="1548" max="1548" width="13" style="129" customWidth="1"/>
    <col min="1549" max="1550" width="11.5" style="129" customWidth="1"/>
    <col min="1551" max="1551" width="9.6640625" style="129" customWidth="1"/>
    <col min="1552" max="1552" width="11.5" style="129" customWidth="1"/>
    <col min="1553" max="1554" width="7.5" style="129" customWidth="1"/>
    <col min="1555" max="1555" width="7.6640625" style="129" customWidth="1"/>
    <col min="1556" max="1562" width="11.5" style="129" customWidth="1"/>
    <col min="1563" max="1792" width="11.83203125" style="129"/>
    <col min="1793" max="1793" width="11.5" style="129" customWidth="1"/>
    <col min="1794" max="1794" width="12.83203125" style="129" customWidth="1"/>
    <col min="1795" max="1795" width="11.5" style="129" customWidth="1"/>
    <col min="1796" max="1796" width="15.5" style="129" customWidth="1"/>
    <col min="1797" max="1798" width="11.5" style="129" customWidth="1"/>
    <col min="1799" max="1799" width="9" style="129" customWidth="1"/>
    <col min="1800" max="1801" width="8.5" style="129" customWidth="1"/>
    <col min="1802" max="1803" width="11.5" style="129" customWidth="1"/>
    <col min="1804" max="1804" width="13" style="129" customWidth="1"/>
    <col min="1805" max="1806" width="11.5" style="129" customWidth="1"/>
    <col min="1807" max="1807" width="9.6640625" style="129" customWidth="1"/>
    <col min="1808" max="1808" width="11.5" style="129" customWidth="1"/>
    <col min="1809" max="1810" width="7.5" style="129" customWidth="1"/>
    <col min="1811" max="1811" width="7.6640625" style="129" customWidth="1"/>
    <col min="1812" max="1818" width="11.5" style="129" customWidth="1"/>
    <col min="1819" max="2048" width="11.83203125" style="129"/>
    <col min="2049" max="2049" width="11.5" style="129" customWidth="1"/>
    <col min="2050" max="2050" width="12.83203125" style="129" customWidth="1"/>
    <col min="2051" max="2051" width="11.5" style="129" customWidth="1"/>
    <col min="2052" max="2052" width="15.5" style="129" customWidth="1"/>
    <col min="2053" max="2054" width="11.5" style="129" customWidth="1"/>
    <col min="2055" max="2055" width="9" style="129" customWidth="1"/>
    <col min="2056" max="2057" width="8.5" style="129" customWidth="1"/>
    <col min="2058" max="2059" width="11.5" style="129" customWidth="1"/>
    <col min="2060" max="2060" width="13" style="129" customWidth="1"/>
    <col min="2061" max="2062" width="11.5" style="129" customWidth="1"/>
    <col min="2063" max="2063" width="9.6640625" style="129" customWidth="1"/>
    <col min="2064" max="2064" width="11.5" style="129" customWidth="1"/>
    <col min="2065" max="2066" width="7.5" style="129" customWidth="1"/>
    <col min="2067" max="2067" width="7.6640625" style="129" customWidth="1"/>
    <col min="2068" max="2074" width="11.5" style="129" customWidth="1"/>
    <col min="2075" max="2304" width="11.83203125" style="129"/>
    <col min="2305" max="2305" width="11.5" style="129" customWidth="1"/>
    <col min="2306" max="2306" width="12.83203125" style="129" customWidth="1"/>
    <col min="2307" max="2307" width="11.5" style="129" customWidth="1"/>
    <col min="2308" max="2308" width="15.5" style="129" customWidth="1"/>
    <col min="2309" max="2310" width="11.5" style="129" customWidth="1"/>
    <col min="2311" max="2311" width="9" style="129" customWidth="1"/>
    <col min="2312" max="2313" width="8.5" style="129" customWidth="1"/>
    <col min="2314" max="2315" width="11.5" style="129" customWidth="1"/>
    <col min="2316" max="2316" width="13" style="129" customWidth="1"/>
    <col min="2317" max="2318" width="11.5" style="129" customWidth="1"/>
    <col min="2319" max="2319" width="9.6640625" style="129" customWidth="1"/>
    <col min="2320" max="2320" width="11.5" style="129" customWidth="1"/>
    <col min="2321" max="2322" width="7.5" style="129" customWidth="1"/>
    <col min="2323" max="2323" width="7.6640625" style="129" customWidth="1"/>
    <col min="2324" max="2330" width="11.5" style="129" customWidth="1"/>
    <col min="2331" max="2560" width="11.83203125" style="129"/>
    <col min="2561" max="2561" width="11.5" style="129" customWidth="1"/>
    <col min="2562" max="2562" width="12.83203125" style="129" customWidth="1"/>
    <col min="2563" max="2563" width="11.5" style="129" customWidth="1"/>
    <col min="2564" max="2564" width="15.5" style="129" customWidth="1"/>
    <col min="2565" max="2566" width="11.5" style="129" customWidth="1"/>
    <col min="2567" max="2567" width="9" style="129" customWidth="1"/>
    <col min="2568" max="2569" width="8.5" style="129" customWidth="1"/>
    <col min="2570" max="2571" width="11.5" style="129" customWidth="1"/>
    <col min="2572" max="2572" width="13" style="129" customWidth="1"/>
    <col min="2573" max="2574" width="11.5" style="129" customWidth="1"/>
    <col min="2575" max="2575" width="9.6640625" style="129" customWidth="1"/>
    <col min="2576" max="2576" width="11.5" style="129" customWidth="1"/>
    <col min="2577" max="2578" width="7.5" style="129" customWidth="1"/>
    <col min="2579" max="2579" width="7.6640625" style="129" customWidth="1"/>
    <col min="2580" max="2586" width="11.5" style="129" customWidth="1"/>
    <col min="2587" max="2816" width="11.83203125" style="129"/>
    <col min="2817" max="2817" width="11.5" style="129" customWidth="1"/>
    <col min="2818" max="2818" width="12.83203125" style="129" customWidth="1"/>
    <col min="2819" max="2819" width="11.5" style="129" customWidth="1"/>
    <col min="2820" max="2820" width="15.5" style="129" customWidth="1"/>
    <col min="2821" max="2822" width="11.5" style="129" customWidth="1"/>
    <col min="2823" max="2823" width="9" style="129" customWidth="1"/>
    <col min="2824" max="2825" width="8.5" style="129" customWidth="1"/>
    <col min="2826" max="2827" width="11.5" style="129" customWidth="1"/>
    <col min="2828" max="2828" width="13" style="129" customWidth="1"/>
    <col min="2829" max="2830" width="11.5" style="129" customWidth="1"/>
    <col min="2831" max="2831" width="9.6640625" style="129" customWidth="1"/>
    <col min="2832" max="2832" width="11.5" style="129" customWidth="1"/>
    <col min="2833" max="2834" width="7.5" style="129" customWidth="1"/>
    <col min="2835" max="2835" width="7.6640625" style="129" customWidth="1"/>
    <col min="2836" max="2842" width="11.5" style="129" customWidth="1"/>
    <col min="2843" max="3072" width="11.83203125" style="129"/>
    <col min="3073" max="3073" width="11.5" style="129" customWidth="1"/>
    <col min="3074" max="3074" width="12.83203125" style="129" customWidth="1"/>
    <col min="3075" max="3075" width="11.5" style="129" customWidth="1"/>
    <col min="3076" max="3076" width="15.5" style="129" customWidth="1"/>
    <col min="3077" max="3078" width="11.5" style="129" customWidth="1"/>
    <col min="3079" max="3079" width="9" style="129" customWidth="1"/>
    <col min="3080" max="3081" width="8.5" style="129" customWidth="1"/>
    <col min="3082" max="3083" width="11.5" style="129" customWidth="1"/>
    <col min="3084" max="3084" width="13" style="129" customWidth="1"/>
    <col min="3085" max="3086" width="11.5" style="129" customWidth="1"/>
    <col min="3087" max="3087" width="9.6640625" style="129" customWidth="1"/>
    <col min="3088" max="3088" width="11.5" style="129" customWidth="1"/>
    <col min="3089" max="3090" width="7.5" style="129" customWidth="1"/>
    <col min="3091" max="3091" width="7.6640625" style="129" customWidth="1"/>
    <col min="3092" max="3098" width="11.5" style="129" customWidth="1"/>
    <col min="3099" max="3328" width="11.83203125" style="129"/>
    <col min="3329" max="3329" width="11.5" style="129" customWidth="1"/>
    <col min="3330" max="3330" width="12.83203125" style="129" customWidth="1"/>
    <col min="3331" max="3331" width="11.5" style="129" customWidth="1"/>
    <col min="3332" max="3332" width="15.5" style="129" customWidth="1"/>
    <col min="3333" max="3334" width="11.5" style="129" customWidth="1"/>
    <col min="3335" max="3335" width="9" style="129" customWidth="1"/>
    <col min="3336" max="3337" width="8.5" style="129" customWidth="1"/>
    <col min="3338" max="3339" width="11.5" style="129" customWidth="1"/>
    <col min="3340" max="3340" width="13" style="129" customWidth="1"/>
    <col min="3341" max="3342" width="11.5" style="129" customWidth="1"/>
    <col min="3343" max="3343" width="9.6640625" style="129" customWidth="1"/>
    <col min="3344" max="3344" width="11.5" style="129" customWidth="1"/>
    <col min="3345" max="3346" width="7.5" style="129" customWidth="1"/>
    <col min="3347" max="3347" width="7.6640625" style="129" customWidth="1"/>
    <col min="3348" max="3354" width="11.5" style="129" customWidth="1"/>
    <col min="3355" max="3584" width="11.83203125" style="129"/>
    <col min="3585" max="3585" width="11.5" style="129" customWidth="1"/>
    <col min="3586" max="3586" width="12.83203125" style="129" customWidth="1"/>
    <col min="3587" max="3587" width="11.5" style="129" customWidth="1"/>
    <col min="3588" max="3588" width="15.5" style="129" customWidth="1"/>
    <col min="3589" max="3590" width="11.5" style="129" customWidth="1"/>
    <col min="3591" max="3591" width="9" style="129" customWidth="1"/>
    <col min="3592" max="3593" width="8.5" style="129" customWidth="1"/>
    <col min="3594" max="3595" width="11.5" style="129" customWidth="1"/>
    <col min="3596" max="3596" width="13" style="129" customWidth="1"/>
    <col min="3597" max="3598" width="11.5" style="129" customWidth="1"/>
    <col min="3599" max="3599" width="9.6640625" style="129" customWidth="1"/>
    <col min="3600" max="3600" width="11.5" style="129" customWidth="1"/>
    <col min="3601" max="3602" width="7.5" style="129" customWidth="1"/>
    <col min="3603" max="3603" width="7.6640625" style="129" customWidth="1"/>
    <col min="3604" max="3610" width="11.5" style="129" customWidth="1"/>
    <col min="3611" max="3840" width="11.83203125" style="129"/>
    <col min="3841" max="3841" width="11.5" style="129" customWidth="1"/>
    <col min="3842" max="3842" width="12.83203125" style="129" customWidth="1"/>
    <col min="3843" max="3843" width="11.5" style="129" customWidth="1"/>
    <col min="3844" max="3844" width="15.5" style="129" customWidth="1"/>
    <col min="3845" max="3846" width="11.5" style="129" customWidth="1"/>
    <col min="3847" max="3847" width="9" style="129" customWidth="1"/>
    <col min="3848" max="3849" width="8.5" style="129" customWidth="1"/>
    <col min="3850" max="3851" width="11.5" style="129" customWidth="1"/>
    <col min="3852" max="3852" width="13" style="129" customWidth="1"/>
    <col min="3853" max="3854" width="11.5" style="129" customWidth="1"/>
    <col min="3855" max="3855" width="9.6640625" style="129" customWidth="1"/>
    <col min="3856" max="3856" width="11.5" style="129" customWidth="1"/>
    <col min="3857" max="3858" width="7.5" style="129" customWidth="1"/>
    <col min="3859" max="3859" width="7.6640625" style="129" customWidth="1"/>
    <col min="3860" max="3866" width="11.5" style="129" customWidth="1"/>
    <col min="3867" max="4096" width="11.83203125" style="129"/>
    <col min="4097" max="4097" width="11.5" style="129" customWidth="1"/>
    <col min="4098" max="4098" width="12.83203125" style="129" customWidth="1"/>
    <col min="4099" max="4099" width="11.5" style="129" customWidth="1"/>
    <col min="4100" max="4100" width="15.5" style="129" customWidth="1"/>
    <col min="4101" max="4102" width="11.5" style="129" customWidth="1"/>
    <col min="4103" max="4103" width="9" style="129" customWidth="1"/>
    <col min="4104" max="4105" width="8.5" style="129" customWidth="1"/>
    <col min="4106" max="4107" width="11.5" style="129" customWidth="1"/>
    <col min="4108" max="4108" width="13" style="129" customWidth="1"/>
    <col min="4109" max="4110" width="11.5" style="129" customWidth="1"/>
    <col min="4111" max="4111" width="9.6640625" style="129" customWidth="1"/>
    <col min="4112" max="4112" width="11.5" style="129" customWidth="1"/>
    <col min="4113" max="4114" width="7.5" style="129" customWidth="1"/>
    <col min="4115" max="4115" width="7.6640625" style="129" customWidth="1"/>
    <col min="4116" max="4122" width="11.5" style="129" customWidth="1"/>
    <col min="4123" max="4352" width="11.83203125" style="129"/>
    <col min="4353" max="4353" width="11.5" style="129" customWidth="1"/>
    <col min="4354" max="4354" width="12.83203125" style="129" customWidth="1"/>
    <col min="4355" max="4355" width="11.5" style="129" customWidth="1"/>
    <col min="4356" max="4356" width="15.5" style="129" customWidth="1"/>
    <col min="4357" max="4358" width="11.5" style="129" customWidth="1"/>
    <col min="4359" max="4359" width="9" style="129" customWidth="1"/>
    <col min="4360" max="4361" width="8.5" style="129" customWidth="1"/>
    <col min="4362" max="4363" width="11.5" style="129" customWidth="1"/>
    <col min="4364" max="4364" width="13" style="129" customWidth="1"/>
    <col min="4365" max="4366" width="11.5" style="129" customWidth="1"/>
    <col min="4367" max="4367" width="9.6640625" style="129" customWidth="1"/>
    <col min="4368" max="4368" width="11.5" style="129" customWidth="1"/>
    <col min="4369" max="4370" width="7.5" style="129" customWidth="1"/>
    <col min="4371" max="4371" width="7.6640625" style="129" customWidth="1"/>
    <col min="4372" max="4378" width="11.5" style="129" customWidth="1"/>
    <col min="4379" max="4608" width="11.83203125" style="129"/>
    <col min="4609" max="4609" width="11.5" style="129" customWidth="1"/>
    <col min="4610" max="4610" width="12.83203125" style="129" customWidth="1"/>
    <col min="4611" max="4611" width="11.5" style="129" customWidth="1"/>
    <col min="4612" max="4612" width="15.5" style="129" customWidth="1"/>
    <col min="4613" max="4614" width="11.5" style="129" customWidth="1"/>
    <col min="4615" max="4615" width="9" style="129" customWidth="1"/>
    <col min="4616" max="4617" width="8.5" style="129" customWidth="1"/>
    <col min="4618" max="4619" width="11.5" style="129" customWidth="1"/>
    <col min="4620" max="4620" width="13" style="129" customWidth="1"/>
    <col min="4621" max="4622" width="11.5" style="129" customWidth="1"/>
    <col min="4623" max="4623" width="9.6640625" style="129" customWidth="1"/>
    <col min="4624" max="4624" width="11.5" style="129" customWidth="1"/>
    <col min="4625" max="4626" width="7.5" style="129" customWidth="1"/>
    <col min="4627" max="4627" width="7.6640625" style="129" customWidth="1"/>
    <col min="4628" max="4634" width="11.5" style="129" customWidth="1"/>
    <col min="4635" max="4864" width="11.83203125" style="129"/>
    <col min="4865" max="4865" width="11.5" style="129" customWidth="1"/>
    <col min="4866" max="4866" width="12.83203125" style="129" customWidth="1"/>
    <col min="4867" max="4867" width="11.5" style="129" customWidth="1"/>
    <col min="4868" max="4868" width="15.5" style="129" customWidth="1"/>
    <col min="4869" max="4870" width="11.5" style="129" customWidth="1"/>
    <col min="4871" max="4871" width="9" style="129" customWidth="1"/>
    <col min="4872" max="4873" width="8.5" style="129" customWidth="1"/>
    <col min="4874" max="4875" width="11.5" style="129" customWidth="1"/>
    <col min="4876" max="4876" width="13" style="129" customWidth="1"/>
    <col min="4877" max="4878" width="11.5" style="129" customWidth="1"/>
    <col min="4879" max="4879" width="9.6640625" style="129" customWidth="1"/>
    <col min="4880" max="4880" width="11.5" style="129" customWidth="1"/>
    <col min="4881" max="4882" width="7.5" style="129" customWidth="1"/>
    <col min="4883" max="4883" width="7.6640625" style="129" customWidth="1"/>
    <col min="4884" max="4890" width="11.5" style="129" customWidth="1"/>
    <col min="4891" max="5120" width="11.83203125" style="129"/>
    <col min="5121" max="5121" width="11.5" style="129" customWidth="1"/>
    <col min="5122" max="5122" width="12.83203125" style="129" customWidth="1"/>
    <col min="5123" max="5123" width="11.5" style="129" customWidth="1"/>
    <col min="5124" max="5124" width="15.5" style="129" customWidth="1"/>
    <col min="5125" max="5126" width="11.5" style="129" customWidth="1"/>
    <col min="5127" max="5127" width="9" style="129" customWidth="1"/>
    <col min="5128" max="5129" width="8.5" style="129" customWidth="1"/>
    <col min="5130" max="5131" width="11.5" style="129" customWidth="1"/>
    <col min="5132" max="5132" width="13" style="129" customWidth="1"/>
    <col min="5133" max="5134" width="11.5" style="129" customWidth="1"/>
    <col min="5135" max="5135" width="9.6640625" style="129" customWidth="1"/>
    <col min="5136" max="5136" width="11.5" style="129" customWidth="1"/>
    <col min="5137" max="5138" width="7.5" style="129" customWidth="1"/>
    <col min="5139" max="5139" width="7.6640625" style="129" customWidth="1"/>
    <col min="5140" max="5146" width="11.5" style="129" customWidth="1"/>
    <col min="5147" max="5376" width="11.83203125" style="129"/>
    <col min="5377" max="5377" width="11.5" style="129" customWidth="1"/>
    <col min="5378" max="5378" width="12.83203125" style="129" customWidth="1"/>
    <col min="5379" max="5379" width="11.5" style="129" customWidth="1"/>
    <col min="5380" max="5380" width="15.5" style="129" customWidth="1"/>
    <col min="5381" max="5382" width="11.5" style="129" customWidth="1"/>
    <col min="5383" max="5383" width="9" style="129" customWidth="1"/>
    <col min="5384" max="5385" width="8.5" style="129" customWidth="1"/>
    <col min="5386" max="5387" width="11.5" style="129" customWidth="1"/>
    <col min="5388" max="5388" width="13" style="129" customWidth="1"/>
    <col min="5389" max="5390" width="11.5" style="129" customWidth="1"/>
    <col min="5391" max="5391" width="9.6640625" style="129" customWidth="1"/>
    <col min="5392" max="5392" width="11.5" style="129" customWidth="1"/>
    <col min="5393" max="5394" width="7.5" style="129" customWidth="1"/>
    <col min="5395" max="5395" width="7.6640625" style="129" customWidth="1"/>
    <col min="5396" max="5402" width="11.5" style="129" customWidth="1"/>
    <col min="5403" max="5632" width="11.83203125" style="129"/>
    <col min="5633" max="5633" width="11.5" style="129" customWidth="1"/>
    <col min="5634" max="5634" width="12.83203125" style="129" customWidth="1"/>
    <col min="5635" max="5635" width="11.5" style="129" customWidth="1"/>
    <col min="5636" max="5636" width="15.5" style="129" customWidth="1"/>
    <col min="5637" max="5638" width="11.5" style="129" customWidth="1"/>
    <col min="5639" max="5639" width="9" style="129" customWidth="1"/>
    <col min="5640" max="5641" width="8.5" style="129" customWidth="1"/>
    <col min="5642" max="5643" width="11.5" style="129" customWidth="1"/>
    <col min="5644" max="5644" width="13" style="129" customWidth="1"/>
    <col min="5645" max="5646" width="11.5" style="129" customWidth="1"/>
    <col min="5647" max="5647" width="9.6640625" style="129" customWidth="1"/>
    <col min="5648" max="5648" width="11.5" style="129" customWidth="1"/>
    <col min="5649" max="5650" width="7.5" style="129" customWidth="1"/>
    <col min="5651" max="5651" width="7.6640625" style="129" customWidth="1"/>
    <col min="5652" max="5658" width="11.5" style="129" customWidth="1"/>
    <col min="5659" max="5888" width="11.83203125" style="129"/>
    <col min="5889" max="5889" width="11.5" style="129" customWidth="1"/>
    <col min="5890" max="5890" width="12.83203125" style="129" customWidth="1"/>
    <col min="5891" max="5891" width="11.5" style="129" customWidth="1"/>
    <col min="5892" max="5892" width="15.5" style="129" customWidth="1"/>
    <col min="5893" max="5894" width="11.5" style="129" customWidth="1"/>
    <col min="5895" max="5895" width="9" style="129" customWidth="1"/>
    <col min="5896" max="5897" width="8.5" style="129" customWidth="1"/>
    <col min="5898" max="5899" width="11.5" style="129" customWidth="1"/>
    <col min="5900" max="5900" width="13" style="129" customWidth="1"/>
    <col min="5901" max="5902" width="11.5" style="129" customWidth="1"/>
    <col min="5903" max="5903" width="9.6640625" style="129" customWidth="1"/>
    <col min="5904" max="5904" width="11.5" style="129" customWidth="1"/>
    <col min="5905" max="5906" width="7.5" style="129" customWidth="1"/>
    <col min="5907" max="5907" width="7.6640625" style="129" customWidth="1"/>
    <col min="5908" max="5914" width="11.5" style="129" customWidth="1"/>
    <col min="5915" max="6144" width="11.83203125" style="129"/>
    <col min="6145" max="6145" width="11.5" style="129" customWidth="1"/>
    <col min="6146" max="6146" width="12.83203125" style="129" customWidth="1"/>
    <col min="6147" max="6147" width="11.5" style="129" customWidth="1"/>
    <col min="6148" max="6148" width="15.5" style="129" customWidth="1"/>
    <col min="6149" max="6150" width="11.5" style="129" customWidth="1"/>
    <col min="6151" max="6151" width="9" style="129" customWidth="1"/>
    <col min="6152" max="6153" width="8.5" style="129" customWidth="1"/>
    <col min="6154" max="6155" width="11.5" style="129" customWidth="1"/>
    <col min="6156" max="6156" width="13" style="129" customWidth="1"/>
    <col min="6157" max="6158" width="11.5" style="129" customWidth="1"/>
    <col min="6159" max="6159" width="9.6640625" style="129" customWidth="1"/>
    <col min="6160" max="6160" width="11.5" style="129" customWidth="1"/>
    <col min="6161" max="6162" width="7.5" style="129" customWidth="1"/>
    <col min="6163" max="6163" width="7.6640625" style="129" customWidth="1"/>
    <col min="6164" max="6170" width="11.5" style="129" customWidth="1"/>
    <col min="6171" max="6400" width="11.83203125" style="129"/>
    <col min="6401" max="6401" width="11.5" style="129" customWidth="1"/>
    <col min="6402" max="6402" width="12.83203125" style="129" customWidth="1"/>
    <col min="6403" max="6403" width="11.5" style="129" customWidth="1"/>
    <col min="6404" max="6404" width="15.5" style="129" customWidth="1"/>
    <col min="6405" max="6406" width="11.5" style="129" customWidth="1"/>
    <col min="6407" max="6407" width="9" style="129" customWidth="1"/>
    <col min="6408" max="6409" width="8.5" style="129" customWidth="1"/>
    <col min="6410" max="6411" width="11.5" style="129" customWidth="1"/>
    <col min="6412" max="6412" width="13" style="129" customWidth="1"/>
    <col min="6413" max="6414" width="11.5" style="129" customWidth="1"/>
    <col min="6415" max="6415" width="9.6640625" style="129" customWidth="1"/>
    <col min="6416" max="6416" width="11.5" style="129" customWidth="1"/>
    <col min="6417" max="6418" width="7.5" style="129" customWidth="1"/>
    <col min="6419" max="6419" width="7.6640625" style="129" customWidth="1"/>
    <col min="6420" max="6426" width="11.5" style="129" customWidth="1"/>
    <col min="6427" max="6656" width="11.83203125" style="129"/>
    <col min="6657" max="6657" width="11.5" style="129" customWidth="1"/>
    <col min="6658" max="6658" width="12.83203125" style="129" customWidth="1"/>
    <col min="6659" max="6659" width="11.5" style="129" customWidth="1"/>
    <col min="6660" max="6660" width="15.5" style="129" customWidth="1"/>
    <col min="6661" max="6662" width="11.5" style="129" customWidth="1"/>
    <col min="6663" max="6663" width="9" style="129" customWidth="1"/>
    <col min="6664" max="6665" width="8.5" style="129" customWidth="1"/>
    <col min="6666" max="6667" width="11.5" style="129" customWidth="1"/>
    <col min="6668" max="6668" width="13" style="129" customWidth="1"/>
    <col min="6669" max="6670" width="11.5" style="129" customWidth="1"/>
    <col min="6671" max="6671" width="9.6640625" style="129" customWidth="1"/>
    <col min="6672" max="6672" width="11.5" style="129" customWidth="1"/>
    <col min="6673" max="6674" width="7.5" style="129" customWidth="1"/>
    <col min="6675" max="6675" width="7.6640625" style="129" customWidth="1"/>
    <col min="6676" max="6682" width="11.5" style="129" customWidth="1"/>
    <col min="6683" max="6912" width="11.83203125" style="129"/>
    <col min="6913" max="6913" width="11.5" style="129" customWidth="1"/>
    <col min="6914" max="6914" width="12.83203125" style="129" customWidth="1"/>
    <col min="6915" max="6915" width="11.5" style="129" customWidth="1"/>
    <col min="6916" max="6916" width="15.5" style="129" customWidth="1"/>
    <col min="6917" max="6918" width="11.5" style="129" customWidth="1"/>
    <col min="6919" max="6919" width="9" style="129" customWidth="1"/>
    <col min="6920" max="6921" width="8.5" style="129" customWidth="1"/>
    <col min="6922" max="6923" width="11.5" style="129" customWidth="1"/>
    <col min="6924" max="6924" width="13" style="129" customWidth="1"/>
    <col min="6925" max="6926" width="11.5" style="129" customWidth="1"/>
    <col min="6927" max="6927" width="9.6640625" style="129" customWidth="1"/>
    <col min="6928" max="6928" width="11.5" style="129" customWidth="1"/>
    <col min="6929" max="6930" width="7.5" style="129" customWidth="1"/>
    <col min="6931" max="6931" width="7.6640625" style="129" customWidth="1"/>
    <col min="6932" max="6938" width="11.5" style="129" customWidth="1"/>
    <col min="6939" max="7168" width="11.83203125" style="129"/>
    <col min="7169" max="7169" width="11.5" style="129" customWidth="1"/>
    <col min="7170" max="7170" width="12.83203125" style="129" customWidth="1"/>
    <col min="7171" max="7171" width="11.5" style="129" customWidth="1"/>
    <col min="7172" max="7172" width="15.5" style="129" customWidth="1"/>
    <col min="7173" max="7174" width="11.5" style="129" customWidth="1"/>
    <col min="7175" max="7175" width="9" style="129" customWidth="1"/>
    <col min="7176" max="7177" width="8.5" style="129" customWidth="1"/>
    <col min="7178" max="7179" width="11.5" style="129" customWidth="1"/>
    <col min="7180" max="7180" width="13" style="129" customWidth="1"/>
    <col min="7181" max="7182" width="11.5" style="129" customWidth="1"/>
    <col min="7183" max="7183" width="9.6640625" style="129" customWidth="1"/>
    <col min="7184" max="7184" width="11.5" style="129" customWidth="1"/>
    <col min="7185" max="7186" width="7.5" style="129" customWidth="1"/>
    <col min="7187" max="7187" width="7.6640625" style="129" customWidth="1"/>
    <col min="7188" max="7194" width="11.5" style="129" customWidth="1"/>
    <col min="7195" max="7424" width="11.83203125" style="129"/>
    <col min="7425" max="7425" width="11.5" style="129" customWidth="1"/>
    <col min="7426" max="7426" width="12.83203125" style="129" customWidth="1"/>
    <col min="7427" max="7427" width="11.5" style="129" customWidth="1"/>
    <col min="7428" max="7428" width="15.5" style="129" customWidth="1"/>
    <col min="7429" max="7430" width="11.5" style="129" customWidth="1"/>
    <col min="7431" max="7431" width="9" style="129" customWidth="1"/>
    <col min="7432" max="7433" width="8.5" style="129" customWidth="1"/>
    <col min="7434" max="7435" width="11.5" style="129" customWidth="1"/>
    <col min="7436" max="7436" width="13" style="129" customWidth="1"/>
    <col min="7437" max="7438" width="11.5" style="129" customWidth="1"/>
    <col min="7439" max="7439" width="9.6640625" style="129" customWidth="1"/>
    <col min="7440" max="7440" width="11.5" style="129" customWidth="1"/>
    <col min="7441" max="7442" width="7.5" style="129" customWidth="1"/>
    <col min="7443" max="7443" width="7.6640625" style="129" customWidth="1"/>
    <col min="7444" max="7450" width="11.5" style="129" customWidth="1"/>
    <col min="7451" max="7680" width="11.83203125" style="129"/>
    <col min="7681" max="7681" width="11.5" style="129" customWidth="1"/>
    <col min="7682" max="7682" width="12.83203125" style="129" customWidth="1"/>
    <col min="7683" max="7683" width="11.5" style="129" customWidth="1"/>
    <col min="7684" max="7684" width="15.5" style="129" customWidth="1"/>
    <col min="7685" max="7686" width="11.5" style="129" customWidth="1"/>
    <col min="7687" max="7687" width="9" style="129" customWidth="1"/>
    <col min="7688" max="7689" width="8.5" style="129" customWidth="1"/>
    <col min="7690" max="7691" width="11.5" style="129" customWidth="1"/>
    <col min="7692" max="7692" width="13" style="129" customWidth="1"/>
    <col min="7693" max="7694" width="11.5" style="129" customWidth="1"/>
    <col min="7695" max="7695" width="9.6640625" style="129" customWidth="1"/>
    <col min="7696" max="7696" width="11.5" style="129" customWidth="1"/>
    <col min="7697" max="7698" width="7.5" style="129" customWidth="1"/>
    <col min="7699" max="7699" width="7.6640625" style="129" customWidth="1"/>
    <col min="7700" max="7706" width="11.5" style="129" customWidth="1"/>
    <col min="7707" max="7936" width="11.83203125" style="129"/>
    <col min="7937" max="7937" width="11.5" style="129" customWidth="1"/>
    <col min="7938" max="7938" width="12.83203125" style="129" customWidth="1"/>
    <col min="7939" max="7939" width="11.5" style="129" customWidth="1"/>
    <col min="7940" max="7940" width="15.5" style="129" customWidth="1"/>
    <col min="7941" max="7942" width="11.5" style="129" customWidth="1"/>
    <col min="7943" max="7943" width="9" style="129" customWidth="1"/>
    <col min="7944" max="7945" width="8.5" style="129" customWidth="1"/>
    <col min="7946" max="7947" width="11.5" style="129" customWidth="1"/>
    <col min="7948" max="7948" width="13" style="129" customWidth="1"/>
    <col min="7949" max="7950" width="11.5" style="129" customWidth="1"/>
    <col min="7951" max="7951" width="9.6640625" style="129" customWidth="1"/>
    <col min="7952" max="7952" width="11.5" style="129" customWidth="1"/>
    <col min="7953" max="7954" width="7.5" style="129" customWidth="1"/>
    <col min="7955" max="7955" width="7.6640625" style="129" customWidth="1"/>
    <col min="7956" max="7962" width="11.5" style="129" customWidth="1"/>
    <col min="7963" max="8192" width="11.83203125" style="129"/>
    <col min="8193" max="8193" width="11.5" style="129" customWidth="1"/>
    <col min="8194" max="8194" width="12.83203125" style="129" customWidth="1"/>
    <col min="8195" max="8195" width="11.5" style="129" customWidth="1"/>
    <col min="8196" max="8196" width="15.5" style="129" customWidth="1"/>
    <col min="8197" max="8198" width="11.5" style="129" customWidth="1"/>
    <col min="8199" max="8199" width="9" style="129" customWidth="1"/>
    <col min="8200" max="8201" width="8.5" style="129" customWidth="1"/>
    <col min="8202" max="8203" width="11.5" style="129" customWidth="1"/>
    <col min="8204" max="8204" width="13" style="129" customWidth="1"/>
    <col min="8205" max="8206" width="11.5" style="129" customWidth="1"/>
    <col min="8207" max="8207" width="9.6640625" style="129" customWidth="1"/>
    <col min="8208" max="8208" width="11.5" style="129" customWidth="1"/>
    <col min="8209" max="8210" width="7.5" style="129" customWidth="1"/>
    <col min="8211" max="8211" width="7.6640625" style="129" customWidth="1"/>
    <col min="8212" max="8218" width="11.5" style="129" customWidth="1"/>
    <col min="8219" max="8448" width="11.83203125" style="129"/>
    <col min="8449" max="8449" width="11.5" style="129" customWidth="1"/>
    <col min="8450" max="8450" width="12.83203125" style="129" customWidth="1"/>
    <col min="8451" max="8451" width="11.5" style="129" customWidth="1"/>
    <col min="8452" max="8452" width="15.5" style="129" customWidth="1"/>
    <col min="8453" max="8454" width="11.5" style="129" customWidth="1"/>
    <col min="8455" max="8455" width="9" style="129" customWidth="1"/>
    <col min="8456" max="8457" width="8.5" style="129" customWidth="1"/>
    <col min="8458" max="8459" width="11.5" style="129" customWidth="1"/>
    <col min="8460" max="8460" width="13" style="129" customWidth="1"/>
    <col min="8461" max="8462" width="11.5" style="129" customWidth="1"/>
    <col min="8463" max="8463" width="9.6640625" style="129" customWidth="1"/>
    <col min="8464" max="8464" width="11.5" style="129" customWidth="1"/>
    <col min="8465" max="8466" width="7.5" style="129" customWidth="1"/>
    <col min="8467" max="8467" width="7.6640625" style="129" customWidth="1"/>
    <col min="8468" max="8474" width="11.5" style="129" customWidth="1"/>
    <col min="8475" max="8704" width="11.83203125" style="129"/>
    <col min="8705" max="8705" width="11.5" style="129" customWidth="1"/>
    <col min="8706" max="8706" width="12.83203125" style="129" customWidth="1"/>
    <col min="8707" max="8707" width="11.5" style="129" customWidth="1"/>
    <col min="8708" max="8708" width="15.5" style="129" customWidth="1"/>
    <col min="8709" max="8710" width="11.5" style="129" customWidth="1"/>
    <col min="8711" max="8711" width="9" style="129" customWidth="1"/>
    <col min="8712" max="8713" width="8.5" style="129" customWidth="1"/>
    <col min="8714" max="8715" width="11.5" style="129" customWidth="1"/>
    <col min="8716" max="8716" width="13" style="129" customWidth="1"/>
    <col min="8717" max="8718" width="11.5" style="129" customWidth="1"/>
    <col min="8719" max="8719" width="9.6640625" style="129" customWidth="1"/>
    <col min="8720" max="8720" width="11.5" style="129" customWidth="1"/>
    <col min="8721" max="8722" width="7.5" style="129" customWidth="1"/>
    <col min="8723" max="8723" width="7.6640625" style="129" customWidth="1"/>
    <col min="8724" max="8730" width="11.5" style="129" customWidth="1"/>
    <col min="8731" max="8960" width="11.83203125" style="129"/>
    <col min="8961" max="8961" width="11.5" style="129" customWidth="1"/>
    <col min="8962" max="8962" width="12.83203125" style="129" customWidth="1"/>
    <col min="8963" max="8963" width="11.5" style="129" customWidth="1"/>
    <col min="8964" max="8964" width="15.5" style="129" customWidth="1"/>
    <col min="8965" max="8966" width="11.5" style="129" customWidth="1"/>
    <col min="8967" max="8967" width="9" style="129" customWidth="1"/>
    <col min="8968" max="8969" width="8.5" style="129" customWidth="1"/>
    <col min="8970" max="8971" width="11.5" style="129" customWidth="1"/>
    <col min="8972" max="8972" width="13" style="129" customWidth="1"/>
    <col min="8973" max="8974" width="11.5" style="129" customWidth="1"/>
    <col min="8975" max="8975" width="9.6640625" style="129" customWidth="1"/>
    <col min="8976" max="8976" width="11.5" style="129" customWidth="1"/>
    <col min="8977" max="8978" width="7.5" style="129" customWidth="1"/>
    <col min="8979" max="8979" width="7.6640625" style="129" customWidth="1"/>
    <col min="8980" max="8986" width="11.5" style="129" customWidth="1"/>
    <col min="8987" max="9216" width="11.83203125" style="129"/>
    <col min="9217" max="9217" width="11.5" style="129" customWidth="1"/>
    <col min="9218" max="9218" width="12.83203125" style="129" customWidth="1"/>
    <col min="9219" max="9219" width="11.5" style="129" customWidth="1"/>
    <col min="9220" max="9220" width="15.5" style="129" customWidth="1"/>
    <col min="9221" max="9222" width="11.5" style="129" customWidth="1"/>
    <col min="9223" max="9223" width="9" style="129" customWidth="1"/>
    <col min="9224" max="9225" width="8.5" style="129" customWidth="1"/>
    <col min="9226" max="9227" width="11.5" style="129" customWidth="1"/>
    <col min="9228" max="9228" width="13" style="129" customWidth="1"/>
    <col min="9229" max="9230" width="11.5" style="129" customWidth="1"/>
    <col min="9231" max="9231" width="9.6640625" style="129" customWidth="1"/>
    <col min="9232" max="9232" width="11.5" style="129" customWidth="1"/>
    <col min="9233" max="9234" width="7.5" style="129" customWidth="1"/>
    <col min="9235" max="9235" width="7.6640625" style="129" customWidth="1"/>
    <col min="9236" max="9242" width="11.5" style="129" customWidth="1"/>
    <col min="9243" max="9472" width="11.83203125" style="129"/>
    <col min="9473" max="9473" width="11.5" style="129" customWidth="1"/>
    <col min="9474" max="9474" width="12.83203125" style="129" customWidth="1"/>
    <col min="9475" max="9475" width="11.5" style="129" customWidth="1"/>
    <col min="9476" max="9476" width="15.5" style="129" customWidth="1"/>
    <col min="9477" max="9478" width="11.5" style="129" customWidth="1"/>
    <col min="9479" max="9479" width="9" style="129" customWidth="1"/>
    <col min="9480" max="9481" width="8.5" style="129" customWidth="1"/>
    <col min="9482" max="9483" width="11.5" style="129" customWidth="1"/>
    <col min="9484" max="9484" width="13" style="129" customWidth="1"/>
    <col min="9485" max="9486" width="11.5" style="129" customWidth="1"/>
    <col min="9487" max="9487" width="9.6640625" style="129" customWidth="1"/>
    <col min="9488" max="9488" width="11.5" style="129" customWidth="1"/>
    <col min="9489" max="9490" width="7.5" style="129" customWidth="1"/>
    <col min="9491" max="9491" width="7.6640625" style="129" customWidth="1"/>
    <col min="9492" max="9498" width="11.5" style="129" customWidth="1"/>
    <col min="9499" max="9728" width="11.83203125" style="129"/>
    <col min="9729" max="9729" width="11.5" style="129" customWidth="1"/>
    <col min="9730" max="9730" width="12.83203125" style="129" customWidth="1"/>
    <col min="9731" max="9731" width="11.5" style="129" customWidth="1"/>
    <col min="9732" max="9732" width="15.5" style="129" customWidth="1"/>
    <col min="9733" max="9734" width="11.5" style="129" customWidth="1"/>
    <col min="9735" max="9735" width="9" style="129" customWidth="1"/>
    <col min="9736" max="9737" width="8.5" style="129" customWidth="1"/>
    <col min="9738" max="9739" width="11.5" style="129" customWidth="1"/>
    <col min="9740" max="9740" width="13" style="129" customWidth="1"/>
    <col min="9741" max="9742" width="11.5" style="129" customWidth="1"/>
    <col min="9743" max="9743" width="9.6640625" style="129" customWidth="1"/>
    <col min="9744" max="9744" width="11.5" style="129" customWidth="1"/>
    <col min="9745" max="9746" width="7.5" style="129" customWidth="1"/>
    <col min="9747" max="9747" width="7.6640625" style="129" customWidth="1"/>
    <col min="9748" max="9754" width="11.5" style="129" customWidth="1"/>
    <col min="9755" max="9984" width="11.83203125" style="129"/>
    <col min="9985" max="9985" width="11.5" style="129" customWidth="1"/>
    <col min="9986" max="9986" width="12.83203125" style="129" customWidth="1"/>
    <col min="9987" max="9987" width="11.5" style="129" customWidth="1"/>
    <col min="9988" max="9988" width="15.5" style="129" customWidth="1"/>
    <col min="9989" max="9990" width="11.5" style="129" customWidth="1"/>
    <col min="9991" max="9991" width="9" style="129" customWidth="1"/>
    <col min="9992" max="9993" width="8.5" style="129" customWidth="1"/>
    <col min="9994" max="9995" width="11.5" style="129" customWidth="1"/>
    <col min="9996" max="9996" width="13" style="129" customWidth="1"/>
    <col min="9997" max="9998" width="11.5" style="129" customWidth="1"/>
    <col min="9999" max="9999" width="9.6640625" style="129" customWidth="1"/>
    <col min="10000" max="10000" width="11.5" style="129" customWidth="1"/>
    <col min="10001" max="10002" width="7.5" style="129" customWidth="1"/>
    <col min="10003" max="10003" width="7.6640625" style="129" customWidth="1"/>
    <col min="10004" max="10010" width="11.5" style="129" customWidth="1"/>
    <col min="10011" max="10240" width="11.83203125" style="129"/>
    <col min="10241" max="10241" width="11.5" style="129" customWidth="1"/>
    <col min="10242" max="10242" width="12.83203125" style="129" customWidth="1"/>
    <col min="10243" max="10243" width="11.5" style="129" customWidth="1"/>
    <col min="10244" max="10244" width="15.5" style="129" customWidth="1"/>
    <col min="10245" max="10246" width="11.5" style="129" customWidth="1"/>
    <col min="10247" max="10247" width="9" style="129" customWidth="1"/>
    <col min="10248" max="10249" width="8.5" style="129" customWidth="1"/>
    <col min="10250" max="10251" width="11.5" style="129" customWidth="1"/>
    <col min="10252" max="10252" width="13" style="129" customWidth="1"/>
    <col min="10253" max="10254" width="11.5" style="129" customWidth="1"/>
    <col min="10255" max="10255" width="9.6640625" style="129" customWidth="1"/>
    <col min="10256" max="10256" width="11.5" style="129" customWidth="1"/>
    <col min="10257" max="10258" width="7.5" style="129" customWidth="1"/>
    <col min="10259" max="10259" width="7.6640625" style="129" customWidth="1"/>
    <col min="10260" max="10266" width="11.5" style="129" customWidth="1"/>
    <col min="10267" max="10496" width="11.83203125" style="129"/>
    <col min="10497" max="10497" width="11.5" style="129" customWidth="1"/>
    <col min="10498" max="10498" width="12.83203125" style="129" customWidth="1"/>
    <col min="10499" max="10499" width="11.5" style="129" customWidth="1"/>
    <col min="10500" max="10500" width="15.5" style="129" customWidth="1"/>
    <col min="10501" max="10502" width="11.5" style="129" customWidth="1"/>
    <col min="10503" max="10503" width="9" style="129" customWidth="1"/>
    <col min="10504" max="10505" width="8.5" style="129" customWidth="1"/>
    <col min="10506" max="10507" width="11.5" style="129" customWidth="1"/>
    <col min="10508" max="10508" width="13" style="129" customWidth="1"/>
    <col min="10509" max="10510" width="11.5" style="129" customWidth="1"/>
    <col min="10511" max="10511" width="9.6640625" style="129" customWidth="1"/>
    <col min="10512" max="10512" width="11.5" style="129" customWidth="1"/>
    <col min="10513" max="10514" width="7.5" style="129" customWidth="1"/>
    <col min="10515" max="10515" width="7.6640625" style="129" customWidth="1"/>
    <col min="10516" max="10522" width="11.5" style="129" customWidth="1"/>
    <col min="10523" max="10752" width="11.83203125" style="129"/>
    <col min="10753" max="10753" width="11.5" style="129" customWidth="1"/>
    <col min="10754" max="10754" width="12.83203125" style="129" customWidth="1"/>
    <col min="10755" max="10755" width="11.5" style="129" customWidth="1"/>
    <col min="10756" max="10756" width="15.5" style="129" customWidth="1"/>
    <col min="10757" max="10758" width="11.5" style="129" customWidth="1"/>
    <col min="10759" max="10759" width="9" style="129" customWidth="1"/>
    <col min="10760" max="10761" width="8.5" style="129" customWidth="1"/>
    <col min="10762" max="10763" width="11.5" style="129" customWidth="1"/>
    <col min="10764" max="10764" width="13" style="129" customWidth="1"/>
    <col min="10765" max="10766" width="11.5" style="129" customWidth="1"/>
    <col min="10767" max="10767" width="9.6640625" style="129" customWidth="1"/>
    <col min="10768" max="10768" width="11.5" style="129" customWidth="1"/>
    <col min="10769" max="10770" width="7.5" style="129" customWidth="1"/>
    <col min="10771" max="10771" width="7.6640625" style="129" customWidth="1"/>
    <col min="10772" max="10778" width="11.5" style="129" customWidth="1"/>
    <col min="10779" max="11008" width="11.83203125" style="129"/>
    <col min="11009" max="11009" width="11.5" style="129" customWidth="1"/>
    <col min="11010" max="11010" width="12.83203125" style="129" customWidth="1"/>
    <col min="11011" max="11011" width="11.5" style="129" customWidth="1"/>
    <col min="11012" max="11012" width="15.5" style="129" customWidth="1"/>
    <col min="11013" max="11014" width="11.5" style="129" customWidth="1"/>
    <col min="11015" max="11015" width="9" style="129" customWidth="1"/>
    <col min="11016" max="11017" width="8.5" style="129" customWidth="1"/>
    <col min="11018" max="11019" width="11.5" style="129" customWidth="1"/>
    <col min="11020" max="11020" width="13" style="129" customWidth="1"/>
    <col min="11021" max="11022" width="11.5" style="129" customWidth="1"/>
    <col min="11023" max="11023" width="9.6640625" style="129" customWidth="1"/>
    <col min="11024" max="11024" width="11.5" style="129" customWidth="1"/>
    <col min="11025" max="11026" width="7.5" style="129" customWidth="1"/>
    <col min="11027" max="11027" width="7.6640625" style="129" customWidth="1"/>
    <col min="11028" max="11034" width="11.5" style="129" customWidth="1"/>
    <col min="11035" max="11264" width="11.83203125" style="129"/>
    <col min="11265" max="11265" width="11.5" style="129" customWidth="1"/>
    <col min="11266" max="11266" width="12.83203125" style="129" customWidth="1"/>
    <col min="11267" max="11267" width="11.5" style="129" customWidth="1"/>
    <col min="11268" max="11268" width="15.5" style="129" customWidth="1"/>
    <col min="11269" max="11270" width="11.5" style="129" customWidth="1"/>
    <col min="11271" max="11271" width="9" style="129" customWidth="1"/>
    <col min="11272" max="11273" width="8.5" style="129" customWidth="1"/>
    <col min="11274" max="11275" width="11.5" style="129" customWidth="1"/>
    <col min="11276" max="11276" width="13" style="129" customWidth="1"/>
    <col min="11277" max="11278" width="11.5" style="129" customWidth="1"/>
    <col min="11279" max="11279" width="9.6640625" style="129" customWidth="1"/>
    <col min="11280" max="11280" width="11.5" style="129" customWidth="1"/>
    <col min="11281" max="11282" width="7.5" style="129" customWidth="1"/>
    <col min="11283" max="11283" width="7.6640625" style="129" customWidth="1"/>
    <col min="11284" max="11290" width="11.5" style="129" customWidth="1"/>
    <col min="11291" max="11520" width="11.83203125" style="129"/>
    <col min="11521" max="11521" width="11.5" style="129" customWidth="1"/>
    <col min="11522" max="11522" width="12.83203125" style="129" customWidth="1"/>
    <col min="11523" max="11523" width="11.5" style="129" customWidth="1"/>
    <col min="11524" max="11524" width="15.5" style="129" customWidth="1"/>
    <col min="11525" max="11526" width="11.5" style="129" customWidth="1"/>
    <col min="11527" max="11527" width="9" style="129" customWidth="1"/>
    <col min="11528" max="11529" width="8.5" style="129" customWidth="1"/>
    <col min="11530" max="11531" width="11.5" style="129" customWidth="1"/>
    <col min="11532" max="11532" width="13" style="129" customWidth="1"/>
    <col min="11533" max="11534" width="11.5" style="129" customWidth="1"/>
    <col min="11535" max="11535" width="9.6640625" style="129" customWidth="1"/>
    <col min="11536" max="11536" width="11.5" style="129" customWidth="1"/>
    <col min="11537" max="11538" width="7.5" style="129" customWidth="1"/>
    <col min="11539" max="11539" width="7.6640625" style="129" customWidth="1"/>
    <col min="11540" max="11546" width="11.5" style="129" customWidth="1"/>
    <col min="11547" max="11776" width="11.83203125" style="129"/>
    <col min="11777" max="11777" width="11.5" style="129" customWidth="1"/>
    <col min="11778" max="11778" width="12.83203125" style="129" customWidth="1"/>
    <col min="11779" max="11779" width="11.5" style="129" customWidth="1"/>
    <col min="11780" max="11780" width="15.5" style="129" customWidth="1"/>
    <col min="11781" max="11782" width="11.5" style="129" customWidth="1"/>
    <col min="11783" max="11783" width="9" style="129" customWidth="1"/>
    <col min="11784" max="11785" width="8.5" style="129" customWidth="1"/>
    <col min="11786" max="11787" width="11.5" style="129" customWidth="1"/>
    <col min="11788" max="11788" width="13" style="129" customWidth="1"/>
    <col min="11789" max="11790" width="11.5" style="129" customWidth="1"/>
    <col min="11791" max="11791" width="9.6640625" style="129" customWidth="1"/>
    <col min="11792" max="11792" width="11.5" style="129" customWidth="1"/>
    <col min="11793" max="11794" width="7.5" style="129" customWidth="1"/>
    <col min="11795" max="11795" width="7.6640625" style="129" customWidth="1"/>
    <col min="11796" max="11802" width="11.5" style="129" customWidth="1"/>
    <col min="11803" max="12032" width="11.83203125" style="129"/>
    <col min="12033" max="12033" width="11.5" style="129" customWidth="1"/>
    <col min="12034" max="12034" width="12.83203125" style="129" customWidth="1"/>
    <col min="12035" max="12035" width="11.5" style="129" customWidth="1"/>
    <col min="12036" max="12036" width="15.5" style="129" customWidth="1"/>
    <col min="12037" max="12038" width="11.5" style="129" customWidth="1"/>
    <col min="12039" max="12039" width="9" style="129" customWidth="1"/>
    <col min="12040" max="12041" width="8.5" style="129" customWidth="1"/>
    <col min="12042" max="12043" width="11.5" style="129" customWidth="1"/>
    <col min="12044" max="12044" width="13" style="129" customWidth="1"/>
    <col min="12045" max="12046" width="11.5" style="129" customWidth="1"/>
    <col min="12047" max="12047" width="9.6640625" style="129" customWidth="1"/>
    <col min="12048" max="12048" width="11.5" style="129" customWidth="1"/>
    <col min="12049" max="12050" width="7.5" style="129" customWidth="1"/>
    <col min="12051" max="12051" width="7.6640625" style="129" customWidth="1"/>
    <col min="12052" max="12058" width="11.5" style="129" customWidth="1"/>
    <col min="12059" max="12288" width="11.83203125" style="129"/>
    <col min="12289" max="12289" width="11.5" style="129" customWidth="1"/>
    <col min="12290" max="12290" width="12.83203125" style="129" customWidth="1"/>
    <col min="12291" max="12291" width="11.5" style="129" customWidth="1"/>
    <col min="12292" max="12292" width="15.5" style="129" customWidth="1"/>
    <col min="12293" max="12294" width="11.5" style="129" customWidth="1"/>
    <col min="12295" max="12295" width="9" style="129" customWidth="1"/>
    <col min="12296" max="12297" width="8.5" style="129" customWidth="1"/>
    <col min="12298" max="12299" width="11.5" style="129" customWidth="1"/>
    <col min="12300" max="12300" width="13" style="129" customWidth="1"/>
    <col min="12301" max="12302" width="11.5" style="129" customWidth="1"/>
    <col min="12303" max="12303" width="9.6640625" style="129" customWidth="1"/>
    <col min="12304" max="12304" width="11.5" style="129" customWidth="1"/>
    <col min="12305" max="12306" width="7.5" style="129" customWidth="1"/>
    <col min="12307" max="12307" width="7.6640625" style="129" customWidth="1"/>
    <col min="12308" max="12314" width="11.5" style="129" customWidth="1"/>
    <col min="12315" max="12544" width="11.83203125" style="129"/>
    <col min="12545" max="12545" width="11.5" style="129" customWidth="1"/>
    <col min="12546" max="12546" width="12.83203125" style="129" customWidth="1"/>
    <col min="12547" max="12547" width="11.5" style="129" customWidth="1"/>
    <col min="12548" max="12548" width="15.5" style="129" customWidth="1"/>
    <col min="12549" max="12550" width="11.5" style="129" customWidth="1"/>
    <col min="12551" max="12551" width="9" style="129" customWidth="1"/>
    <col min="12552" max="12553" width="8.5" style="129" customWidth="1"/>
    <col min="12554" max="12555" width="11.5" style="129" customWidth="1"/>
    <col min="12556" max="12556" width="13" style="129" customWidth="1"/>
    <col min="12557" max="12558" width="11.5" style="129" customWidth="1"/>
    <col min="12559" max="12559" width="9.6640625" style="129" customWidth="1"/>
    <col min="12560" max="12560" width="11.5" style="129" customWidth="1"/>
    <col min="12561" max="12562" width="7.5" style="129" customWidth="1"/>
    <col min="12563" max="12563" width="7.6640625" style="129" customWidth="1"/>
    <col min="12564" max="12570" width="11.5" style="129" customWidth="1"/>
    <col min="12571" max="12800" width="11.83203125" style="129"/>
    <col min="12801" max="12801" width="11.5" style="129" customWidth="1"/>
    <col min="12802" max="12802" width="12.83203125" style="129" customWidth="1"/>
    <col min="12803" max="12803" width="11.5" style="129" customWidth="1"/>
    <col min="12804" max="12804" width="15.5" style="129" customWidth="1"/>
    <col min="12805" max="12806" width="11.5" style="129" customWidth="1"/>
    <col min="12807" max="12807" width="9" style="129" customWidth="1"/>
    <col min="12808" max="12809" width="8.5" style="129" customWidth="1"/>
    <col min="12810" max="12811" width="11.5" style="129" customWidth="1"/>
    <col min="12812" max="12812" width="13" style="129" customWidth="1"/>
    <col min="12813" max="12814" width="11.5" style="129" customWidth="1"/>
    <col min="12815" max="12815" width="9.6640625" style="129" customWidth="1"/>
    <col min="12816" max="12816" width="11.5" style="129" customWidth="1"/>
    <col min="12817" max="12818" width="7.5" style="129" customWidth="1"/>
    <col min="12819" max="12819" width="7.6640625" style="129" customWidth="1"/>
    <col min="12820" max="12826" width="11.5" style="129" customWidth="1"/>
    <col min="12827" max="13056" width="11.83203125" style="129"/>
    <col min="13057" max="13057" width="11.5" style="129" customWidth="1"/>
    <col min="13058" max="13058" width="12.83203125" style="129" customWidth="1"/>
    <col min="13059" max="13059" width="11.5" style="129" customWidth="1"/>
    <col min="13060" max="13060" width="15.5" style="129" customWidth="1"/>
    <col min="13061" max="13062" width="11.5" style="129" customWidth="1"/>
    <col min="13063" max="13063" width="9" style="129" customWidth="1"/>
    <col min="13064" max="13065" width="8.5" style="129" customWidth="1"/>
    <col min="13066" max="13067" width="11.5" style="129" customWidth="1"/>
    <col min="13068" max="13068" width="13" style="129" customWidth="1"/>
    <col min="13069" max="13070" width="11.5" style="129" customWidth="1"/>
    <col min="13071" max="13071" width="9.6640625" style="129" customWidth="1"/>
    <col min="13072" max="13072" width="11.5" style="129" customWidth="1"/>
    <col min="13073" max="13074" width="7.5" style="129" customWidth="1"/>
    <col min="13075" max="13075" width="7.6640625" style="129" customWidth="1"/>
    <col min="13076" max="13082" width="11.5" style="129" customWidth="1"/>
    <col min="13083" max="13312" width="11.83203125" style="129"/>
    <col min="13313" max="13313" width="11.5" style="129" customWidth="1"/>
    <col min="13314" max="13314" width="12.83203125" style="129" customWidth="1"/>
    <col min="13315" max="13315" width="11.5" style="129" customWidth="1"/>
    <col min="13316" max="13316" width="15.5" style="129" customWidth="1"/>
    <col min="13317" max="13318" width="11.5" style="129" customWidth="1"/>
    <col min="13319" max="13319" width="9" style="129" customWidth="1"/>
    <col min="13320" max="13321" width="8.5" style="129" customWidth="1"/>
    <col min="13322" max="13323" width="11.5" style="129" customWidth="1"/>
    <col min="13324" max="13324" width="13" style="129" customWidth="1"/>
    <col min="13325" max="13326" width="11.5" style="129" customWidth="1"/>
    <col min="13327" max="13327" width="9.6640625" style="129" customWidth="1"/>
    <col min="13328" max="13328" width="11.5" style="129" customWidth="1"/>
    <col min="13329" max="13330" width="7.5" style="129" customWidth="1"/>
    <col min="13331" max="13331" width="7.6640625" style="129" customWidth="1"/>
    <col min="13332" max="13338" width="11.5" style="129" customWidth="1"/>
    <col min="13339" max="13568" width="11.83203125" style="129"/>
    <col min="13569" max="13569" width="11.5" style="129" customWidth="1"/>
    <col min="13570" max="13570" width="12.83203125" style="129" customWidth="1"/>
    <col min="13571" max="13571" width="11.5" style="129" customWidth="1"/>
    <col min="13572" max="13572" width="15.5" style="129" customWidth="1"/>
    <col min="13573" max="13574" width="11.5" style="129" customWidth="1"/>
    <col min="13575" max="13575" width="9" style="129" customWidth="1"/>
    <col min="13576" max="13577" width="8.5" style="129" customWidth="1"/>
    <col min="13578" max="13579" width="11.5" style="129" customWidth="1"/>
    <col min="13580" max="13580" width="13" style="129" customWidth="1"/>
    <col min="13581" max="13582" width="11.5" style="129" customWidth="1"/>
    <col min="13583" max="13583" width="9.6640625" style="129" customWidth="1"/>
    <col min="13584" max="13584" width="11.5" style="129" customWidth="1"/>
    <col min="13585" max="13586" width="7.5" style="129" customWidth="1"/>
    <col min="13587" max="13587" width="7.6640625" style="129" customWidth="1"/>
    <col min="13588" max="13594" width="11.5" style="129" customWidth="1"/>
    <col min="13595" max="13824" width="11.83203125" style="129"/>
    <col min="13825" max="13825" width="11.5" style="129" customWidth="1"/>
    <col min="13826" max="13826" width="12.83203125" style="129" customWidth="1"/>
    <col min="13827" max="13827" width="11.5" style="129" customWidth="1"/>
    <col min="13828" max="13828" width="15.5" style="129" customWidth="1"/>
    <col min="13829" max="13830" width="11.5" style="129" customWidth="1"/>
    <col min="13831" max="13831" width="9" style="129" customWidth="1"/>
    <col min="13832" max="13833" width="8.5" style="129" customWidth="1"/>
    <col min="13834" max="13835" width="11.5" style="129" customWidth="1"/>
    <col min="13836" max="13836" width="13" style="129" customWidth="1"/>
    <col min="13837" max="13838" width="11.5" style="129" customWidth="1"/>
    <col min="13839" max="13839" width="9.6640625" style="129" customWidth="1"/>
    <col min="13840" max="13840" width="11.5" style="129" customWidth="1"/>
    <col min="13841" max="13842" width="7.5" style="129" customWidth="1"/>
    <col min="13843" max="13843" width="7.6640625" style="129" customWidth="1"/>
    <col min="13844" max="13850" width="11.5" style="129" customWidth="1"/>
    <col min="13851" max="14080" width="11.83203125" style="129"/>
    <col min="14081" max="14081" width="11.5" style="129" customWidth="1"/>
    <col min="14082" max="14082" width="12.83203125" style="129" customWidth="1"/>
    <col min="14083" max="14083" width="11.5" style="129" customWidth="1"/>
    <col min="14084" max="14084" width="15.5" style="129" customWidth="1"/>
    <col min="14085" max="14086" width="11.5" style="129" customWidth="1"/>
    <col min="14087" max="14087" width="9" style="129" customWidth="1"/>
    <col min="14088" max="14089" width="8.5" style="129" customWidth="1"/>
    <col min="14090" max="14091" width="11.5" style="129" customWidth="1"/>
    <col min="14092" max="14092" width="13" style="129" customWidth="1"/>
    <col min="14093" max="14094" width="11.5" style="129" customWidth="1"/>
    <col min="14095" max="14095" width="9.6640625" style="129" customWidth="1"/>
    <col min="14096" max="14096" width="11.5" style="129" customWidth="1"/>
    <col min="14097" max="14098" width="7.5" style="129" customWidth="1"/>
    <col min="14099" max="14099" width="7.6640625" style="129" customWidth="1"/>
    <col min="14100" max="14106" width="11.5" style="129" customWidth="1"/>
    <col min="14107" max="14336" width="11.83203125" style="129"/>
    <col min="14337" max="14337" width="11.5" style="129" customWidth="1"/>
    <col min="14338" max="14338" width="12.83203125" style="129" customWidth="1"/>
    <col min="14339" max="14339" width="11.5" style="129" customWidth="1"/>
    <col min="14340" max="14340" width="15.5" style="129" customWidth="1"/>
    <col min="14341" max="14342" width="11.5" style="129" customWidth="1"/>
    <col min="14343" max="14343" width="9" style="129" customWidth="1"/>
    <col min="14344" max="14345" width="8.5" style="129" customWidth="1"/>
    <col min="14346" max="14347" width="11.5" style="129" customWidth="1"/>
    <col min="14348" max="14348" width="13" style="129" customWidth="1"/>
    <col min="14349" max="14350" width="11.5" style="129" customWidth="1"/>
    <col min="14351" max="14351" width="9.6640625" style="129" customWidth="1"/>
    <col min="14352" max="14352" width="11.5" style="129" customWidth="1"/>
    <col min="14353" max="14354" width="7.5" style="129" customWidth="1"/>
    <col min="14355" max="14355" width="7.6640625" style="129" customWidth="1"/>
    <col min="14356" max="14362" width="11.5" style="129" customWidth="1"/>
    <col min="14363" max="14592" width="11.83203125" style="129"/>
    <col min="14593" max="14593" width="11.5" style="129" customWidth="1"/>
    <col min="14594" max="14594" width="12.83203125" style="129" customWidth="1"/>
    <col min="14595" max="14595" width="11.5" style="129" customWidth="1"/>
    <col min="14596" max="14596" width="15.5" style="129" customWidth="1"/>
    <col min="14597" max="14598" width="11.5" style="129" customWidth="1"/>
    <col min="14599" max="14599" width="9" style="129" customWidth="1"/>
    <col min="14600" max="14601" width="8.5" style="129" customWidth="1"/>
    <col min="14602" max="14603" width="11.5" style="129" customWidth="1"/>
    <col min="14604" max="14604" width="13" style="129" customWidth="1"/>
    <col min="14605" max="14606" width="11.5" style="129" customWidth="1"/>
    <col min="14607" max="14607" width="9.6640625" style="129" customWidth="1"/>
    <col min="14608" max="14608" width="11.5" style="129" customWidth="1"/>
    <col min="14609" max="14610" width="7.5" style="129" customWidth="1"/>
    <col min="14611" max="14611" width="7.6640625" style="129" customWidth="1"/>
    <col min="14612" max="14618" width="11.5" style="129" customWidth="1"/>
    <col min="14619" max="14848" width="11.83203125" style="129"/>
    <col min="14849" max="14849" width="11.5" style="129" customWidth="1"/>
    <col min="14850" max="14850" width="12.83203125" style="129" customWidth="1"/>
    <col min="14851" max="14851" width="11.5" style="129" customWidth="1"/>
    <col min="14852" max="14852" width="15.5" style="129" customWidth="1"/>
    <col min="14853" max="14854" width="11.5" style="129" customWidth="1"/>
    <col min="14855" max="14855" width="9" style="129" customWidth="1"/>
    <col min="14856" max="14857" width="8.5" style="129" customWidth="1"/>
    <col min="14858" max="14859" width="11.5" style="129" customWidth="1"/>
    <col min="14860" max="14860" width="13" style="129" customWidth="1"/>
    <col min="14861" max="14862" width="11.5" style="129" customWidth="1"/>
    <col min="14863" max="14863" width="9.6640625" style="129" customWidth="1"/>
    <col min="14864" max="14864" width="11.5" style="129" customWidth="1"/>
    <col min="14865" max="14866" width="7.5" style="129" customWidth="1"/>
    <col min="14867" max="14867" width="7.6640625" style="129" customWidth="1"/>
    <col min="14868" max="14874" width="11.5" style="129" customWidth="1"/>
    <col min="14875" max="15104" width="11.83203125" style="129"/>
    <col min="15105" max="15105" width="11.5" style="129" customWidth="1"/>
    <col min="15106" max="15106" width="12.83203125" style="129" customWidth="1"/>
    <col min="15107" max="15107" width="11.5" style="129" customWidth="1"/>
    <col min="15108" max="15108" width="15.5" style="129" customWidth="1"/>
    <col min="15109" max="15110" width="11.5" style="129" customWidth="1"/>
    <col min="15111" max="15111" width="9" style="129" customWidth="1"/>
    <col min="15112" max="15113" width="8.5" style="129" customWidth="1"/>
    <col min="15114" max="15115" width="11.5" style="129" customWidth="1"/>
    <col min="15116" max="15116" width="13" style="129" customWidth="1"/>
    <col min="15117" max="15118" width="11.5" style="129" customWidth="1"/>
    <col min="15119" max="15119" width="9.6640625" style="129" customWidth="1"/>
    <col min="15120" max="15120" width="11.5" style="129" customWidth="1"/>
    <col min="15121" max="15122" width="7.5" style="129" customWidth="1"/>
    <col min="15123" max="15123" width="7.6640625" style="129" customWidth="1"/>
    <col min="15124" max="15130" width="11.5" style="129" customWidth="1"/>
    <col min="15131" max="15360" width="11.83203125" style="129"/>
    <col min="15361" max="15361" width="11.5" style="129" customWidth="1"/>
    <col min="15362" max="15362" width="12.83203125" style="129" customWidth="1"/>
    <col min="15363" max="15363" width="11.5" style="129" customWidth="1"/>
    <col min="15364" max="15364" width="15.5" style="129" customWidth="1"/>
    <col min="15365" max="15366" width="11.5" style="129" customWidth="1"/>
    <col min="15367" max="15367" width="9" style="129" customWidth="1"/>
    <col min="15368" max="15369" width="8.5" style="129" customWidth="1"/>
    <col min="15370" max="15371" width="11.5" style="129" customWidth="1"/>
    <col min="15372" max="15372" width="13" style="129" customWidth="1"/>
    <col min="15373" max="15374" width="11.5" style="129" customWidth="1"/>
    <col min="15375" max="15375" width="9.6640625" style="129" customWidth="1"/>
    <col min="15376" max="15376" width="11.5" style="129" customWidth="1"/>
    <col min="15377" max="15378" width="7.5" style="129" customWidth="1"/>
    <col min="15379" max="15379" width="7.6640625" style="129" customWidth="1"/>
    <col min="15380" max="15386" width="11.5" style="129" customWidth="1"/>
    <col min="15387" max="15616" width="11.83203125" style="129"/>
    <col min="15617" max="15617" width="11.5" style="129" customWidth="1"/>
    <col min="15618" max="15618" width="12.83203125" style="129" customWidth="1"/>
    <col min="15619" max="15619" width="11.5" style="129" customWidth="1"/>
    <col min="15620" max="15620" width="15.5" style="129" customWidth="1"/>
    <col min="15621" max="15622" width="11.5" style="129" customWidth="1"/>
    <col min="15623" max="15623" width="9" style="129" customWidth="1"/>
    <col min="15624" max="15625" width="8.5" style="129" customWidth="1"/>
    <col min="15626" max="15627" width="11.5" style="129" customWidth="1"/>
    <col min="15628" max="15628" width="13" style="129" customWidth="1"/>
    <col min="15629" max="15630" width="11.5" style="129" customWidth="1"/>
    <col min="15631" max="15631" width="9.6640625" style="129" customWidth="1"/>
    <col min="15632" max="15632" width="11.5" style="129" customWidth="1"/>
    <col min="15633" max="15634" width="7.5" style="129" customWidth="1"/>
    <col min="15635" max="15635" width="7.6640625" style="129" customWidth="1"/>
    <col min="15636" max="15642" width="11.5" style="129" customWidth="1"/>
    <col min="15643" max="15872" width="11.83203125" style="129"/>
    <col min="15873" max="15873" width="11.5" style="129" customWidth="1"/>
    <col min="15874" max="15874" width="12.83203125" style="129" customWidth="1"/>
    <col min="15875" max="15875" width="11.5" style="129" customWidth="1"/>
    <col min="15876" max="15876" width="15.5" style="129" customWidth="1"/>
    <col min="15877" max="15878" width="11.5" style="129" customWidth="1"/>
    <col min="15879" max="15879" width="9" style="129" customWidth="1"/>
    <col min="15880" max="15881" width="8.5" style="129" customWidth="1"/>
    <col min="15882" max="15883" width="11.5" style="129" customWidth="1"/>
    <col min="15884" max="15884" width="13" style="129" customWidth="1"/>
    <col min="15885" max="15886" width="11.5" style="129" customWidth="1"/>
    <col min="15887" max="15887" width="9.6640625" style="129" customWidth="1"/>
    <col min="15888" max="15888" width="11.5" style="129" customWidth="1"/>
    <col min="15889" max="15890" width="7.5" style="129" customWidth="1"/>
    <col min="15891" max="15891" width="7.6640625" style="129" customWidth="1"/>
    <col min="15892" max="15898" width="11.5" style="129" customWidth="1"/>
    <col min="15899" max="16128" width="11.83203125" style="129"/>
    <col min="16129" max="16129" width="11.5" style="129" customWidth="1"/>
    <col min="16130" max="16130" width="12.83203125" style="129" customWidth="1"/>
    <col min="16131" max="16131" width="11.5" style="129" customWidth="1"/>
    <col min="16132" max="16132" width="15.5" style="129" customWidth="1"/>
    <col min="16133" max="16134" width="11.5" style="129" customWidth="1"/>
    <col min="16135" max="16135" width="9" style="129" customWidth="1"/>
    <col min="16136" max="16137" width="8.5" style="129" customWidth="1"/>
    <col min="16138" max="16139" width="11.5" style="129" customWidth="1"/>
    <col min="16140" max="16140" width="13" style="129" customWidth="1"/>
    <col min="16141" max="16142" width="11.5" style="129" customWidth="1"/>
    <col min="16143" max="16143" width="9.6640625" style="129" customWidth="1"/>
    <col min="16144" max="16144" width="11.5" style="129" customWidth="1"/>
    <col min="16145" max="16146" width="7.5" style="129" customWidth="1"/>
    <col min="16147" max="16147" width="7.6640625" style="129" customWidth="1"/>
    <col min="16148" max="16154" width="11.5" style="129" customWidth="1"/>
    <col min="16155" max="16384" width="11.83203125" style="129"/>
  </cols>
  <sheetData>
    <row r="1" spans="1:26" ht="16.25" customHeight="1" x14ac:dyDescent="0.2">
      <c r="A1" s="127" t="s">
        <v>233</v>
      </c>
      <c r="B1" s="128"/>
      <c r="C1" s="128"/>
      <c r="D1" s="128"/>
      <c r="E1" s="128"/>
      <c r="F1" s="128"/>
      <c r="G1" s="128"/>
      <c r="H1" s="128"/>
      <c r="I1" s="128"/>
      <c r="J1" s="128"/>
      <c r="K1" s="128"/>
      <c r="L1" s="128"/>
      <c r="M1" s="128"/>
      <c r="N1" s="128"/>
      <c r="O1" s="128"/>
      <c r="P1" s="128"/>
      <c r="Q1" s="128"/>
      <c r="R1" s="128"/>
      <c r="S1" s="128"/>
      <c r="T1" s="128"/>
      <c r="U1" s="128"/>
      <c r="V1" s="128"/>
      <c r="W1" s="128"/>
      <c r="X1" s="128"/>
      <c r="Y1" s="128"/>
      <c r="Z1" s="128"/>
    </row>
    <row r="2" spans="1:26" ht="16.25" customHeight="1" x14ac:dyDescent="0.2">
      <c r="A2" s="127" t="s">
        <v>234</v>
      </c>
      <c r="B2" s="128"/>
      <c r="C2" s="128"/>
      <c r="D2" s="128"/>
      <c r="E2" s="128"/>
      <c r="F2" s="128"/>
      <c r="G2" s="128"/>
      <c r="H2" s="128"/>
      <c r="I2" s="128"/>
      <c r="J2" s="128"/>
      <c r="K2" s="128"/>
      <c r="L2" s="128"/>
      <c r="M2" s="128"/>
      <c r="N2" s="128"/>
      <c r="O2" s="128"/>
      <c r="P2" s="128"/>
      <c r="Q2" s="128"/>
      <c r="R2" s="128"/>
      <c r="S2" s="128"/>
      <c r="T2" s="128"/>
      <c r="U2" s="128"/>
      <c r="V2" s="128"/>
      <c r="W2" s="128"/>
      <c r="X2" s="128"/>
      <c r="Y2" s="128"/>
      <c r="Z2" s="128"/>
    </row>
    <row r="3" spans="1:26" ht="16.25" customHeight="1" x14ac:dyDescent="0.2">
      <c r="A3" s="130"/>
      <c r="B3" s="128"/>
      <c r="C3" s="128"/>
      <c r="D3" s="128"/>
      <c r="E3" s="128"/>
      <c r="F3" s="128"/>
      <c r="G3" s="128"/>
      <c r="H3" s="128"/>
      <c r="I3" s="128"/>
      <c r="J3" s="128"/>
      <c r="K3" s="128"/>
      <c r="L3" s="128"/>
      <c r="M3" s="128"/>
      <c r="N3" s="128"/>
      <c r="O3" s="128"/>
      <c r="P3" s="128"/>
      <c r="Q3" s="128"/>
      <c r="R3" s="128"/>
      <c r="S3" s="128"/>
      <c r="T3" s="128"/>
      <c r="U3" s="128"/>
      <c r="V3" s="128"/>
      <c r="W3" s="128"/>
      <c r="X3" s="128"/>
      <c r="Y3" s="128"/>
      <c r="Z3" s="128"/>
    </row>
    <row r="4" spans="1:26" ht="16.25" customHeight="1" x14ac:dyDescent="0.2">
      <c r="A4" s="128"/>
      <c r="B4" s="128"/>
      <c r="C4" s="128"/>
      <c r="D4" s="128"/>
      <c r="E4" s="128"/>
      <c r="F4" s="128"/>
      <c r="G4" s="128"/>
      <c r="H4" s="128"/>
      <c r="I4" s="128"/>
      <c r="J4" s="128"/>
      <c r="K4" s="128"/>
      <c r="L4" s="128"/>
      <c r="M4" s="128"/>
      <c r="N4" s="128"/>
      <c r="O4" s="128"/>
      <c r="P4" s="128"/>
      <c r="Q4" s="128"/>
      <c r="R4" s="128"/>
      <c r="S4" s="128"/>
      <c r="T4" s="128"/>
      <c r="U4" s="128"/>
      <c r="V4" s="128"/>
      <c r="W4" s="128"/>
      <c r="X4" s="128"/>
      <c r="Y4" s="128"/>
      <c r="Z4" s="128"/>
    </row>
    <row r="5" spans="1:26" ht="20.75" customHeight="1" x14ac:dyDescent="0.25">
      <c r="A5" s="131" t="s">
        <v>235</v>
      </c>
      <c r="B5" s="128"/>
      <c r="C5" s="128"/>
      <c r="D5" s="128"/>
      <c r="E5" s="128"/>
      <c r="F5" s="128"/>
      <c r="G5" s="128"/>
      <c r="H5" s="128"/>
      <c r="I5" s="128"/>
      <c r="J5" s="128"/>
      <c r="K5" s="128"/>
      <c r="L5" s="128"/>
      <c r="M5" s="128"/>
      <c r="N5" s="128"/>
      <c r="O5" s="132"/>
      <c r="P5" s="128"/>
      <c r="Q5" s="128"/>
      <c r="R5" s="128"/>
      <c r="S5" s="133"/>
      <c r="T5" s="134"/>
      <c r="U5" s="134"/>
      <c r="V5" s="128"/>
      <c r="W5" s="128"/>
      <c r="X5" s="128"/>
      <c r="Y5" s="128"/>
      <c r="Z5" s="128"/>
    </row>
    <row r="6" spans="1:26" ht="16.5" customHeight="1" x14ac:dyDescent="0.2">
      <c r="A6" s="127" t="s">
        <v>236</v>
      </c>
      <c r="B6" s="128"/>
      <c r="C6" s="128"/>
      <c r="D6" s="128"/>
      <c r="E6" s="128"/>
      <c r="F6" s="128"/>
      <c r="G6" s="128"/>
      <c r="H6" s="128"/>
      <c r="I6" s="128"/>
      <c r="J6" s="128"/>
      <c r="K6" s="128"/>
      <c r="L6" s="128"/>
      <c r="M6" s="128"/>
      <c r="N6" s="128"/>
      <c r="O6" s="132"/>
      <c r="P6" s="128"/>
      <c r="Q6" s="128"/>
      <c r="R6" s="128"/>
      <c r="S6" s="133"/>
      <c r="T6" s="134"/>
      <c r="U6" s="134"/>
      <c r="V6" s="128"/>
      <c r="W6" s="128"/>
      <c r="X6" s="128"/>
      <c r="Y6" s="128"/>
      <c r="Z6" s="128"/>
    </row>
    <row r="7" spans="1:26" ht="16.5" customHeight="1" x14ac:dyDescent="0.2">
      <c r="A7" s="127" t="s">
        <v>237</v>
      </c>
      <c r="B7" s="128"/>
      <c r="C7" s="128"/>
      <c r="D7" s="128"/>
      <c r="E7" s="128"/>
      <c r="F7" s="128"/>
      <c r="G7" s="128"/>
      <c r="H7" s="128"/>
      <c r="I7" s="128"/>
      <c r="J7" s="128"/>
      <c r="K7" s="128"/>
      <c r="L7" s="128"/>
      <c r="M7" s="128"/>
      <c r="N7" s="128"/>
      <c r="O7" s="132"/>
      <c r="P7" s="128"/>
      <c r="Q7" s="128"/>
      <c r="R7" s="128"/>
      <c r="S7" s="133"/>
      <c r="T7" s="134"/>
      <c r="U7" s="134"/>
      <c r="V7" s="128"/>
      <c r="W7" s="128"/>
      <c r="X7" s="128"/>
      <c r="Y7" s="128"/>
      <c r="Z7" s="128"/>
    </row>
    <row r="8" spans="1:26" ht="20.25" customHeight="1" x14ac:dyDescent="0.2">
      <c r="A8" s="127" t="s">
        <v>238</v>
      </c>
      <c r="B8" s="132"/>
      <c r="C8" s="132"/>
      <c r="D8" s="132"/>
      <c r="E8" s="132"/>
      <c r="F8" s="132"/>
      <c r="G8" s="132"/>
      <c r="H8" s="132"/>
      <c r="I8" s="132"/>
      <c r="J8" s="135"/>
      <c r="K8" s="132"/>
      <c r="L8" s="132"/>
      <c r="M8" s="132"/>
      <c r="N8" s="132"/>
      <c r="O8" s="132"/>
      <c r="P8" s="132"/>
      <c r="Q8" s="132"/>
      <c r="R8" s="132"/>
      <c r="S8" s="133"/>
      <c r="T8" s="134"/>
      <c r="U8" s="134"/>
      <c r="V8" s="132"/>
      <c r="W8" s="132"/>
      <c r="X8" s="132"/>
      <c r="Y8" s="132"/>
      <c r="Z8" s="132"/>
    </row>
    <row r="9" spans="1:26" ht="19.5" customHeight="1" x14ac:dyDescent="0.2">
      <c r="A9" s="127" t="s">
        <v>239</v>
      </c>
      <c r="B9" s="132"/>
      <c r="C9" s="132"/>
      <c r="D9" s="132"/>
      <c r="E9" s="132"/>
      <c r="F9" s="132"/>
      <c r="G9" s="132"/>
      <c r="H9" s="132"/>
      <c r="I9" s="132"/>
      <c r="J9" s="135"/>
      <c r="K9" s="132"/>
      <c r="L9" s="132"/>
      <c r="M9" s="132"/>
      <c r="N9" s="132"/>
      <c r="O9" s="132"/>
      <c r="P9" s="132"/>
      <c r="Q9" s="132"/>
      <c r="R9" s="132"/>
      <c r="S9" s="133"/>
      <c r="T9" s="134"/>
      <c r="U9" s="134"/>
      <c r="V9" s="132"/>
      <c r="W9" s="132"/>
      <c r="X9" s="132"/>
      <c r="Y9" s="132"/>
      <c r="Z9" s="132"/>
    </row>
    <row r="10" spans="1:26" ht="19.5" customHeight="1" x14ac:dyDescent="0.2">
      <c r="A10" s="127" t="s">
        <v>240</v>
      </c>
      <c r="B10" s="132"/>
      <c r="C10" s="132"/>
      <c r="D10" s="132"/>
      <c r="E10" s="132"/>
      <c r="F10" s="132"/>
      <c r="G10" s="132"/>
      <c r="H10" s="132"/>
      <c r="I10" s="132"/>
      <c r="J10" s="135"/>
      <c r="K10" s="132"/>
      <c r="L10" s="132"/>
      <c r="M10" s="132"/>
      <c r="N10" s="132"/>
      <c r="O10" s="132"/>
      <c r="P10" s="132"/>
      <c r="Q10" s="132"/>
      <c r="R10" s="132"/>
      <c r="S10" s="133"/>
      <c r="T10" s="134"/>
      <c r="U10" s="134"/>
      <c r="V10" s="132"/>
      <c r="W10" s="132"/>
      <c r="X10" s="132"/>
      <c r="Y10" s="132"/>
      <c r="Z10" s="132"/>
    </row>
    <row r="11" spans="1:26" ht="19.5" customHeight="1" x14ac:dyDescent="0.2">
      <c r="A11" s="130"/>
      <c r="B11" s="132"/>
      <c r="C11" s="132"/>
      <c r="D11" s="132"/>
      <c r="E11" s="132"/>
      <c r="F11" s="132"/>
      <c r="G11" s="132"/>
      <c r="H11" s="132"/>
      <c r="I11" s="132"/>
      <c r="J11" s="135"/>
      <c r="K11" s="132"/>
      <c r="L11" s="132"/>
      <c r="M11" s="132"/>
      <c r="N11" s="132"/>
      <c r="O11" s="132"/>
      <c r="P11" s="132"/>
      <c r="Q11" s="132"/>
      <c r="R11" s="132"/>
      <c r="S11" s="133"/>
      <c r="T11" s="134"/>
      <c r="U11" s="134"/>
      <c r="V11" s="132"/>
      <c r="W11" s="132"/>
      <c r="X11" s="132"/>
      <c r="Y11" s="132"/>
      <c r="Z11" s="132"/>
    </row>
    <row r="12" spans="1:26" ht="19.5" customHeight="1" x14ac:dyDescent="0.2">
      <c r="A12" s="132"/>
      <c r="B12" s="132"/>
      <c r="C12" s="132"/>
      <c r="D12" s="132"/>
      <c r="E12" s="132"/>
      <c r="F12" s="132"/>
      <c r="G12" s="132"/>
      <c r="H12" s="132"/>
      <c r="I12" s="132"/>
      <c r="J12" s="135"/>
      <c r="K12" s="132"/>
      <c r="L12" s="132"/>
      <c r="M12" s="132"/>
      <c r="N12" s="132"/>
      <c r="O12" s="132"/>
      <c r="P12" s="132"/>
      <c r="Q12" s="132"/>
      <c r="R12" s="132"/>
      <c r="S12" s="133"/>
      <c r="T12" s="134"/>
      <c r="U12" s="134"/>
      <c r="V12" s="132"/>
      <c r="W12" s="132"/>
      <c r="X12" s="132"/>
      <c r="Y12" s="132"/>
      <c r="Z12" s="132"/>
    </row>
    <row r="13" spans="1:26" ht="19.5" customHeight="1" x14ac:dyDescent="0.2">
      <c r="A13" s="136" t="s">
        <v>241</v>
      </c>
      <c r="B13" s="137">
        <v>39569</v>
      </c>
      <c r="C13" s="136" t="s">
        <v>242</v>
      </c>
      <c r="D13" s="138"/>
      <c r="E13" s="138"/>
      <c r="F13" s="138"/>
      <c r="G13" s="138"/>
      <c r="H13" s="138"/>
      <c r="I13" s="138"/>
      <c r="J13" s="139" t="s">
        <v>243</v>
      </c>
      <c r="K13" s="138"/>
      <c r="L13" s="138"/>
      <c r="M13" s="138"/>
      <c r="N13" s="138"/>
      <c r="O13" s="139" t="s">
        <v>244</v>
      </c>
      <c r="P13" s="139" t="s">
        <v>245</v>
      </c>
      <c r="Q13" s="139" t="s">
        <v>246</v>
      </c>
      <c r="R13" s="139" t="s">
        <v>247</v>
      </c>
      <c r="S13" s="140" t="s">
        <v>248</v>
      </c>
      <c r="T13" s="140" t="s">
        <v>249</v>
      </c>
      <c r="U13" s="140" t="s">
        <v>249</v>
      </c>
      <c r="V13" s="138"/>
      <c r="W13" s="138"/>
      <c r="X13" s="138"/>
      <c r="Y13" s="138"/>
      <c r="Z13" s="138"/>
    </row>
    <row r="14" spans="1:26" ht="86" customHeight="1" x14ac:dyDescent="0.2">
      <c r="A14" s="128"/>
      <c r="B14" s="141" t="s">
        <v>250</v>
      </c>
      <c r="C14" s="128"/>
      <c r="D14" s="141" t="s">
        <v>251</v>
      </c>
      <c r="E14" s="141" t="s">
        <v>252</v>
      </c>
      <c r="F14" s="141" t="s">
        <v>253</v>
      </c>
      <c r="G14" s="128"/>
      <c r="H14" s="128"/>
      <c r="I14" s="128"/>
      <c r="J14" s="142"/>
      <c r="K14" s="128"/>
      <c r="L14" s="128"/>
      <c r="M14" s="141" t="s">
        <v>254</v>
      </c>
      <c r="N14" s="141" t="s">
        <v>255</v>
      </c>
      <c r="O14" s="141" t="s">
        <v>256</v>
      </c>
      <c r="P14" s="141" t="s">
        <v>257</v>
      </c>
      <c r="Q14" s="141" t="s">
        <v>258</v>
      </c>
      <c r="R14" s="143" t="s">
        <v>259</v>
      </c>
      <c r="S14" s="144" t="s">
        <v>260</v>
      </c>
      <c r="T14" s="144" t="s">
        <v>261</v>
      </c>
      <c r="U14" s="144" t="s">
        <v>262</v>
      </c>
      <c r="V14" s="145"/>
      <c r="W14" s="128"/>
      <c r="X14" s="141" t="s">
        <v>263</v>
      </c>
      <c r="Y14" s="128"/>
      <c r="Z14" s="128"/>
    </row>
    <row r="15" spans="1:26" ht="20.75" customHeight="1" x14ac:dyDescent="0.2">
      <c r="A15" s="128"/>
      <c r="B15" s="146" t="s">
        <v>264</v>
      </c>
      <c r="C15" s="146" t="s">
        <v>264</v>
      </c>
      <c r="D15" s="146" t="s">
        <v>264</v>
      </c>
      <c r="E15" s="146" t="s">
        <v>264</v>
      </c>
      <c r="F15" s="146" t="s">
        <v>264</v>
      </c>
      <c r="G15" s="146" t="s">
        <v>264</v>
      </c>
      <c r="H15" s="146" t="s">
        <v>264</v>
      </c>
      <c r="I15" s="146" t="s">
        <v>264</v>
      </c>
      <c r="J15" s="146" t="s">
        <v>264</v>
      </c>
      <c r="K15" s="146" t="s">
        <v>264</v>
      </c>
      <c r="L15" s="146" t="s">
        <v>264</v>
      </c>
      <c r="M15" s="146" t="s">
        <v>264</v>
      </c>
      <c r="N15" s="146" t="s">
        <v>264</v>
      </c>
      <c r="O15" s="146" t="s">
        <v>264</v>
      </c>
      <c r="P15" s="146" t="s">
        <v>264</v>
      </c>
      <c r="Q15" s="146" t="s">
        <v>264</v>
      </c>
      <c r="R15" s="146" t="s">
        <v>264</v>
      </c>
      <c r="S15" s="147" t="s">
        <v>264</v>
      </c>
      <c r="T15" s="147" t="s">
        <v>264</v>
      </c>
      <c r="U15" s="147" t="s">
        <v>264</v>
      </c>
      <c r="V15" s="146" t="s">
        <v>264</v>
      </c>
      <c r="W15" s="146" t="s">
        <v>264</v>
      </c>
      <c r="X15" s="146" t="s">
        <v>264</v>
      </c>
      <c r="Y15" s="128"/>
      <c r="Z15" s="128"/>
    </row>
    <row r="16" spans="1:26" ht="72.25" customHeight="1" x14ac:dyDescent="0.2">
      <c r="A16" s="148" t="s">
        <v>265</v>
      </c>
      <c r="B16" s="148" t="s">
        <v>266</v>
      </c>
      <c r="C16" s="148" t="s">
        <v>267</v>
      </c>
      <c r="D16" s="148" t="s">
        <v>268</v>
      </c>
      <c r="E16" s="148" t="s">
        <v>269</v>
      </c>
      <c r="F16" s="148" t="s">
        <v>270</v>
      </c>
      <c r="G16" s="148" t="s">
        <v>271</v>
      </c>
      <c r="H16" s="148" t="s">
        <v>272</v>
      </c>
      <c r="I16" s="148" t="s">
        <v>273</v>
      </c>
      <c r="J16" s="148" t="s">
        <v>274</v>
      </c>
      <c r="K16" s="148" t="s">
        <v>275</v>
      </c>
      <c r="L16" s="148" t="s">
        <v>276</v>
      </c>
      <c r="M16" s="148" t="s">
        <v>277</v>
      </c>
      <c r="N16" s="148" t="s">
        <v>278</v>
      </c>
      <c r="O16" s="148" t="s">
        <v>279</v>
      </c>
      <c r="P16" s="148" t="s">
        <v>280</v>
      </c>
      <c r="Q16" s="148" t="s">
        <v>281</v>
      </c>
      <c r="R16" s="148" t="s">
        <v>282</v>
      </c>
      <c r="S16" s="148" t="s">
        <v>283</v>
      </c>
      <c r="T16" s="148" t="s">
        <v>284</v>
      </c>
      <c r="U16" s="148" t="s">
        <v>285</v>
      </c>
      <c r="V16" s="148" t="s">
        <v>286</v>
      </c>
      <c r="W16" s="148" t="s">
        <v>287</v>
      </c>
      <c r="X16" s="148" t="s">
        <v>288</v>
      </c>
      <c r="Y16" s="162" t="s">
        <v>329</v>
      </c>
      <c r="Z16" s="148" t="s">
        <v>289</v>
      </c>
    </row>
    <row r="17" spans="1:26" ht="16.25" customHeight="1" x14ac:dyDescent="0.2">
      <c r="A17" s="149" t="s">
        <v>310</v>
      </c>
      <c r="B17" s="149" t="s">
        <v>290</v>
      </c>
      <c r="C17" s="150"/>
      <c r="D17" s="150" t="s">
        <v>291</v>
      </c>
      <c r="E17" s="128">
        <v>1</v>
      </c>
      <c r="F17" s="128"/>
      <c r="G17" s="128">
        <v>1080</v>
      </c>
      <c r="H17" s="132">
        <v>9</v>
      </c>
      <c r="I17" s="128">
        <v>22</v>
      </c>
      <c r="J17" s="128">
        <v>15</v>
      </c>
      <c r="K17" s="128">
        <v>3094</v>
      </c>
      <c r="L17" s="150" t="s">
        <v>292</v>
      </c>
      <c r="M17" s="149" t="s">
        <v>293</v>
      </c>
      <c r="N17" s="149" t="s">
        <v>294</v>
      </c>
      <c r="O17" s="132">
        <v>2016</v>
      </c>
      <c r="P17" s="151" t="s">
        <v>357</v>
      </c>
      <c r="Q17" s="132">
        <v>7</v>
      </c>
      <c r="R17" s="157">
        <v>7</v>
      </c>
      <c r="S17" s="128">
        <v>600</v>
      </c>
      <c r="T17" s="149" t="s">
        <v>302</v>
      </c>
      <c r="U17" s="149" t="s">
        <v>303</v>
      </c>
      <c r="V17" s="150" t="s">
        <v>295</v>
      </c>
      <c r="W17" s="150" t="s">
        <v>296</v>
      </c>
      <c r="X17" s="150" t="s">
        <v>297</v>
      </c>
      <c r="Y17" s="128"/>
      <c r="Z17" s="128"/>
    </row>
    <row r="18" spans="1:26" ht="16.25" customHeight="1" x14ac:dyDescent="0.2">
      <c r="A18" s="149" t="s">
        <v>311</v>
      </c>
      <c r="B18" s="149" t="s">
        <v>290</v>
      </c>
      <c r="C18" s="152"/>
      <c r="D18" s="150" t="s">
        <v>291</v>
      </c>
      <c r="E18" s="128">
        <v>2</v>
      </c>
      <c r="F18" s="149" t="s">
        <v>298</v>
      </c>
      <c r="G18" s="132">
        <v>1080</v>
      </c>
      <c r="H18" s="132">
        <v>9</v>
      </c>
      <c r="I18" s="132">
        <v>23</v>
      </c>
      <c r="J18" s="132">
        <v>5</v>
      </c>
      <c r="K18" s="132">
        <v>3094</v>
      </c>
      <c r="L18" s="150" t="s">
        <v>292</v>
      </c>
      <c r="M18" s="149" t="s">
        <v>293</v>
      </c>
      <c r="N18" s="149" t="s">
        <v>294</v>
      </c>
      <c r="O18" s="132">
        <v>2016</v>
      </c>
      <c r="P18" s="151" t="s">
        <v>357</v>
      </c>
      <c r="Q18" s="132">
        <v>7</v>
      </c>
      <c r="R18" s="157">
        <v>7</v>
      </c>
      <c r="S18" s="128">
        <v>600</v>
      </c>
      <c r="T18" s="149" t="s">
        <v>302</v>
      </c>
      <c r="U18" s="149" t="s">
        <v>303</v>
      </c>
      <c r="V18" s="150" t="s">
        <v>295</v>
      </c>
      <c r="W18" s="150" t="s">
        <v>296</v>
      </c>
      <c r="X18" s="150" t="s">
        <v>297</v>
      </c>
      <c r="Y18" s="128"/>
      <c r="Z18" s="128"/>
    </row>
    <row r="19" spans="1:26" ht="16.25" customHeight="1" x14ac:dyDescent="0.2">
      <c r="A19" s="149" t="s">
        <v>312</v>
      </c>
      <c r="B19" s="149" t="s">
        <v>290</v>
      </c>
      <c r="C19" s="152"/>
      <c r="D19" s="150" t="s">
        <v>291</v>
      </c>
      <c r="E19" s="128">
        <v>3</v>
      </c>
      <c r="F19" s="149" t="s">
        <v>298</v>
      </c>
      <c r="G19" s="132">
        <v>1080</v>
      </c>
      <c r="H19" s="132">
        <v>9</v>
      </c>
      <c r="I19" s="132">
        <v>24</v>
      </c>
      <c r="J19" s="132">
        <v>5</v>
      </c>
      <c r="K19" s="132">
        <v>3094</v>
      </c>
      <c r="L19" s="150" t="s">
        <v>292</v>
      </c>
      <c r="M19" s="149" t="s">
        <v>293</v>
      </c>
      <c r="N19" s="149" t="s">
        <v>294</v>
      </c>
      <c r="O19" s="132">
        <v>2016</v>
      </c>
      <c r="P19" s="151" t="s">
        <v>357</v>
      </c>
      <c r="Q19" s="132">
        <v>7</v>
      </c>
      <c r="R19" s="157">
        <v>7</v>
      </c>
      <c r="S19" s="128">
        <v>600</v>
      </c>
      <c r="T19" s="149" t="s">
        <v>302</v>
      </c>
      <c r="U19" s="149" t="s">
        <v>303</v>
      </c>
      <c r="V19" s="150" t="s">
        <v>295</v>
      </c>
      <c r="W19" s="150" t="s">
        <v>296</v>
      </c>
      <c r="X19" s="150" t="s">
        <v>297</v>
      </c>
      <c r="Y19" s="128"/>
      <c r="Z19" s="128"/>
    </row>
    <row r="20" spans="1:26" ht="16.25" customHeight="1" x14ac:dyDescent="0.2">
      <c r="A20" s="149" t="s">
        <v>313</v>
      </c>
      <c r="B20" s="149" t="s">
        <v>290</v>
      </c>
      <c r="C20" s="152"/>
      <c r="D20" s="150" t="s">
        <v>291</v>
      </c>
      <c r="E20" s="128">
        <v>4</v>
      </c>
      <c r="F20" s="128"/>
      <c r="G20" s="156" t="s">
        <v>328</v>
      </c>
      <c r="H20" s="132">
        <v>9</v>
      </c>
      <c r="I20" s="155" t="s">
        <v>299</v>
      </c>
      <c r="J20" s="152"/>
      <c r="K20" s="152"/>
      <c r="L20" s="150" t="s">
        <v>292</v>
      </c>
      <c r="M20" s="149" t="s">
        <v>293</v>
      </c>
      <c r="N20" s="149" t="s">
        <v>294</v>
      </c>
      <c r="O20" s="132">
        <v>2016</v>
      </c>
      <c r="P20" s="151" t="s">
        <v>357</v>
      </c>
      <c r="Q20" s="132">
        <v>7</v>
      </c>
      <c r="R20" s="157">
        <v>7</v>
      </c>
      <c r="S20" s="153"/>
      <c r="T20" s="149"/>
      <c r="U20" s="153"/>
      <c r="V20" s="150" t="s">
        <v>295</v>
      </c>
      <c r="W20" s="150" t="s">
        <v>296</v>
      </c>
      <c r="X20" s="150" t="s">
        <v>297</v>
      </c>
      <c r="Y20" s="128"/>
      <c r="Z20" s="128"/>
    </row>
    <row r="21" spans="1:26" ht="16.25" customHeight="1" x14ac:dyDescent="0.2">
      <c r="A21" s="149" t="s">
        <v>314</v>
      </c>
      <c r="B21" s="149" t="s">
        <v>290</v>
      </c>
      <c r="C21" s="150"/>
      <c r="D21" s="150" t="s">
        <v>291</v>
      </c>
      <c r="E21" s="128">
        <v>5</v>
      </c>
      <c r="F21" s="149" t="s">
        <v>298</v>
      </c>
      <c r="G21" s="132">
        <v>1080</v>
      </c>
      <c r="H21" s="132">
        <v>12</v>
      </c>
      <c r="I21" s="128">
        <v>22</v>
      </c>
      <c r="J21" s="128">
        <v>40</v>
      </c>
      <c r="K21" s="128">
        <v>3674</v>
      </c>
      <c r="L21" s="150" t="s">
        <v>292</v>
      </c>
      <c r="M21" s="149" t="s">
        <v>293</v>
      </c>
      <c r="N21" s="149" t="s">
        <v>294</v>
      </c>
      <c r="O21" s="132">
        <v>2016</v>
      </c>
      <c r="P21" s="151" t="s">
        <v>357</v>
      </c>
      <c r="Q21" s="132">
        <v>7</v>
      </c>
      <c r="R21" s="157">
        <v>7</v>
      </c>
      <c r="S21" s="128">
        <v>1900</v>
      </c>
      <c r="T21" s="149" t="s">
        <v>304</v>
      </c>
      <c r="U21" s="149" t="s">
        <v>305</v>
      </c>
      <c r="V21" s="150" t="s">
        <v>295</v>
      </c>
      <c r="W21" s="150" t="s">
        <v>296</v>
      </c>
      <c r="X21" s="150" t="s">
        <v>297</v>
      </c>
      <c r="Y21" s="128"/>
      <c r="Z21" s="128"/>
    </row>
    <row r="22" spans="1:26" ht="16.25" customHeight="1" x14ac:dyDescent="0.2">
      <c r="A22" s="149" t="s">
        <v>315</v>
      </c>
      <c r="B22" s="149" t="s">
        <v>290</v>
      </c>
      <c r="C22" s="152"/>
      <c r="D22" s="150" t="s">
        <v>291</v>
      </c>
      <c r="E22" s="128">
        <v>6</v>
      </c>
      <c r="F22" s="149" t="s">
        <v>298</v>
      </c>
      <c r="G22" s="132">
        <v>1080</v>
      </c>
      <c r="H22" s="132">
        <v>12</v>
      </c>
      <c r="I22" s="132">
        <v>23</v>
      </c>
      <c r="J22" s="132">
        <v>40</v>
      </c>
      <c r="K22" s="132">
        <v>3674</v>
      </c>
      <c r="L22" s="150" t="s">
        <v>292</v>
      </c>
      <c r="M22" s="149" t="s">
        <v>293</v>
      </c>
      <c r="N22" s="149" t="s">
        <v>294</v>
      </c>
      <c r="O22" s="132">
        <v>2016</v>
      </c>
      <c r="P22" s="151" t="s">
        <v>357</v>
      </c>
      <c r="Q22" s="132">
        <v>7</v>
      </c>
      <c r="R22" s="157">
        <v>7</v>
      </c>
      <c r="S22" s="128">
        <v>1900</v>
      </c>
      <c r="T22" s="149" t="s">
        <v>304</v>
      </c>
      <c r="U22" s="149" t="s">
        <v>305</v>
      </c>
      <c r="V22" s="150" t="s">
        <v>295</v>
      </c>
      <c r="W22" s="150" t="s">
        <v>296</v>
      </c>
      <c r="X22" s="150" t="s">
        <v>297</v>
      </c>
      <c r="Y22" s="128"/>
      <c r="Z22" s="128"/>
    </row>
    <row r="23" spans="1:26" ht="16.25" customHeight="1" x14ac:dyDescent="0.2">
      <c r="A23" s="149" t="s">
        <v>316</v>
      </c>
      <c r="B23" s="149" t="s">
        <v>290</v>
      </c>
      <c r="C23" s="152"/>
      <c r="D23" s="150" t="s">
        <v>291</v>
      </c>
      <c r="E23" s="128">
        <v>7</v>
      </c>
      <c r="F23" s="149"/>
      <c r="G23" s="132">
        <v>1080</v>
      </c>
      <c r="H23" s="132">
        <v>12</v>
      </c>
      <c r="I23" s="132">
        <v>24</v>
      </c>
      <c r="J23" s="132">
        <v>10</v>
      </c>
      <c r="K23" s="132">
        <v>3674</v>
      </c>
      <c r="L23" s="150" t="s">
        <v>292</v>
      </c>
      <c r="M23" s="149" t="s">
        <v>293</v>
      </c>
      <c r="N23" s="149" t="s">
        <v>294</v>
      </c>
      <c r="O23" s="132">
        <v>2016</v>
      </c>
      <c r="P23" s="151" t="s">
        <v>357</v>
      </c>
      <c r="Q23" s="132">
        <v>7</v>
      </c>
      <c r="R23" s="157">
        <v>7</v>
      </c>
      <c r="S23" s="128">
        <v>1900</v>
      </c>
      <c r="T23" s="149" t="s">
        <v>304</v>
      </c>
      <c r="U23" s="149" t="s">
        <v>305</v>
      </c>
      <c r="V23" s="150" t="s">
        <v>295</v>
      </c>
      <c r="W23" s="150" t="s">
        <v>296</v>
      </c>
      <c r="X23" s="150" t="s">
        <v>297</v>
      </c>
      <c r="Y23" s="128"/>
      <c r="Z23" s="128"/>
    </row>
    <row r="24" spans="1:26" ht="16.25" customHeight="1" x14ac:dyDescent="0.2">
      <c r="A24" s="149" t="s">
        <v>317</v>
      </c>
      <c r="B24" s="149" t="s">
        <v>290</v>
      </c>
      <c r="C24" s="152"/>
      <c r="D24" s="150" t="s">
        <v>291</v>
      </c>
      <c r="E24" s="128">
        <v>8</v>
      </c>
      <c r="F24" s="128"/>
      <c r="G24" s="156" t="s">
        <v>328</v>
      </c>
      <c r="H24" s="132">
        <v>12</v>
      </c>
      <c r="I24" s="155" t="s">
        <v>299</v>
      </c>
      <c r="J24" s="152"/>
      <c r="K24" s="152"/>
      <c r="L24" s="150" t="s">
        <v>292</v>
      </c>
      <c r="M24" s="149" t="s">
        <v>293</v>
      </c>
      <c r="N24" s="150" t="s">
        <v>294</v>
      </c>
      <c r="O24" s="132">
        <v>2016</v>
      </c>
      <c r="P24" s="151" t="s">
        <v>357</v>
      </c>
      <c r="Q24" s="132">
        <v>7</v>
      </c>
      <c r="R24" s="157">
        <v>7</v>
      </c>
      <c r="S24" s="153"/>
      <c r="T24" s="149"/>
      <c r="U24" s="149"/>
      <c r="V24" s="150" t="s">
        <v>295</v>
      </c>
      <c r="W24" s="150" t="s">
        <v>296</v>
      </c>
      <c r="X24" s="150" t="s">
        <v>297</v>
      </c>
      <c r="Y24" s="128"/>
      <c r="Z24" s="128"/>
    </row>
    <row r="25" spans="1:26" ht="16.25" customHeight="1" x14ac:dyDescent="0.2">
      <c r="A25" s="149" t="s">
        <v>318</v>
      </c>
      <c r="B25" s="149" t="s">
        <v>290</v>
      </c>
      <c r="C25" s="150"/>
      <c r="D25" s="150" t="s">
        <v>291</v>
      </c>
      <c r="E25" s="128">
        <v>9</v>
      </c>
      <c r="F25" s="149" t="s">
        <v>298</v>
      </c>
      <c r="G25" s="128">
        <v>1080</v>
      </c>
      <c r="H25" s="128">
        <v>16</v>
      </c>
      <c r="I25" s="128">
        <v>21</v>
      </c>
      <c r="J25" s="128">
        <v>25</v>
      </c>
      <c r="K25" s="128">
        <v>3970</v>
      </c>
      <c r="L25" s="150" t="s">
        <v>292</v>
      </c>
      <c r="M25" s="149" t="s">
        <v>293</v>
      </c>
      <c r="N25" s="150" t="s">
        <v>294</v>
      </c>
      <c r="O25" s="132">
        <v>2016</v>
      </c>
      <c r="P25" s="151" t="s">
        <v>357</v>
      </c>
      <c r="Q25" s="128">
        <v>8</v>
      </c>
      <c r="R25" s="158">
        <v>8</v>
      </c>
      <c r="S25" s="128">
        <v>1500</v>
      </c>
      <c r="T25" s="149" t="s">
        <v>306</v>
      </c>
      <c r="U25" s="149" t="s">
        <v>307</v>
      </c>
      <c r="V25" s="150" t="s">
        <v>295</v>
      </c>
      <c r="W25" s="150" t="s">
        <v>296</v>
      </c>
      <c r="X25" s="150" t="s">
        <v>297</v>
      </c>
      <c r="Y25" s="128"/>
      <c r="Z25" s="128"/>
    </row>
    <row r="26" spans="1:26" ht="16.25" customHeight="1" x14ac:dyDescent="0.2">
      <c r="A26" s="149" t="s">
        <v>319</v>
      </c>
      <c r="B26" s="149" t="s">
        <v>290</v>
      </c>
      <c r="C26" s="152"/>
      <c r="D26" s="150" t="s">
        <v>291</v>
      </c>
      <c r="E26" s="128">
        <v>10</v>
      </c>
      <c r="F26" s="149" t="s">
        <v>298</v>
      </c>
      <c r="G26" s="128">
        <v>1080</v>
      </c>
      <c r="H26" s="128">
        <v>16</v>
      </c>
      <c r="I26" s="128">
        <v>22</v>
      </c>
      <c r="J26" s="128">
        <v>25</v>
      </c>
      <c r="K26" s="128">
        <v>3970</v>
      </c>
      <c r="L26" s="150" t="s">
        <v>292</v>
      </c>
      <c r="M26" s="149" t="s">
        <v>293</v>
      </c>
      <c r="N26" s="149" t="s">
        <v>294</v>
      </c>
      <c r="O26" s="132">
        <v>2016</v>
      </c>
      <c r="P26" s="151" t="s">
        <v>357</v>
      </c>
      <c r="Q26" s="128">
        <v>8</v>
      </c>
      <c r="R26" s="158">
        <v>8</v>
      </c>
      <c r="S26" s="128">
        <v>1500</v>
      </c>
      <c r="T26" s="149" t="s">
        <v>306</v>
      </c>
      <c r="U26" s="149" t="s">
        <v>307</v>
      </c>
      <c r="V26" s="150" t="s">
        <v>295</v>
      </c>
      <c r="W26" s="150" t="s">
        <v>296</v>
      </c>
      <c r="X26" s="150" t="s">
        <v>297</v>
      </c>
      <c r="Y26" s="128"/>
      <c r="Z26" s="128"/>
    </row>
    <row r="27" spans="1:26" ht="16.25" customHeight="1" x14ac:dyDescent="0.2">
      <c r="A27" s="149" t="s">
        <v>320</v>
      </c>
      <c r="B27" s="149" t="s">
        <v>290</v>
      </c>
      <c r="C27" s="153"/>
      <c r="D27" s="150" t="s">
        <v>291</v>
      </c>
      <c r="E27" s="128">
        <v>11</v>
      </c>
      <c r="F27" s="149"/>
      <c r="G27" s="128">
        <v>1080</v>
      </c>
      <c r="H27" s="128">
        <v>16</v>
      </c>
      <c r="I27" s="128">
        <v>24</v>
      </c>
      <c r="J27" s="128">
        <v>15</v>
      </c>
      <c r="K27" s="128">
        <v>3970</v>
      </c>
      <c r="L27" s="150" t="s">
        <v>292</v>
      </c>
      <c r="M27" s="149" t="s">
        <v>293</v>
      </c>
      <c r="N27" s="149" t="s">
        <v>294</v>
      </c>
      <c r="O27" s="132">
        <v>2016</v>
      </c>
      <c r="P27" s="151" t="s">
        <v>357</v>
      </c>
      <c r="Q27" s="128">
        <v>8</v>
      </c>
      <c r="R27" s="158">
        <v>8</v>
      </c>
      <c r="S27" s="128">
        <v>1500</v>
      </c>
      <c r="T27" s="149" t="s">
        <v>306</v>
      </c>
      <c r="U27" s="149" t="s">
        <v>307</v>
      </c>
      <c r="V27" s="150" t="s">
        <v>295</v>
      </c>
      <c r="W27" s="150" t="s">
        <v>296</v>
      </c>
      <c r="X27" s="150" t="s">
        <v>297</v>
      </c>
      <c r="Y27" s="128"/>
      <c r="Z27" s="128"/>
    </row>
    <row r="28" spans="1:26" ht="16.25" customHeight="1" x14ac:dyDescent="0.2">
      <c r="A28" s="149" t="s">
        <v>321</v>
      </c>
      <c r="B28" s="149" t="s">
        <v>290</v>
      </c>
      <c r="C28" s="152"/>
      <c r="D28" s="150" t="s">
        <v>291</v>
      </c>
      <c r="E28" s="128">
        <v>12</v>
      </c>
      <c r="F28" s="128"/>
      <c r="G28" s="156" t="s">
        <v>328</v>
      </c>
      <c r="H28" s="128">
        <v>16</v>
      </c>
      <c r="I28" s="155" t="s">
        <v>299</v>
      </c>
      <c r="J28" s="153"/>
      <c r="K28" s="153"/>
      <c r="L28" s="150" t="s">
        <v>292</v>
      </c>
      <c r="M28" s="149" t="s">
        <v>293</v>
      </c>
      <c r="N28" s="149" t="s">
        <v>294</v>
      </c>
      <c r="O28" s="132">
        <v>2016</v>
      </c>
      <c r="P28" s="151" t="s">
        <v>357</v>
      </c>
      <c r="Q28" s="128">
        <v>8</v>
      </c>
      <c r="R28" s="158">
        <v>8</v>
      </c>
      <c r="S28" s="153"/>
      <c r="T28" s="149"/>
      <c r="U28" s="149"/>
      <c r="V28" s="150" t="s">
        <v>295</v>
      </c>
      <c r="W28" s="150" t="s">
        <v>296</v>
      </c>
      <c r="X28" s="150" t="s">
        <v>297</v>
      </c>
      <c r="Y28" s="128"/>
      <c r="Z28" s="128"/>
    </row>
    <row r="29" spans="1:26" ht="16.25" customHeight="1" x14ac:dyDescent="0.2">
      <c r="A29" s="149" t="s">
        <v>322</v>
      </c>
      <c r="B29" s="149" t="s">
        <v>290</v>
      </c>
      <c r="C29" s="149"/>
      <c r="D29" s="150" t="s">
        <v>291</v>
      </c>
      <c r="E29" s="128">
        <v>13</v>
      </c>
      <c r="F29" s="149" t="s">
        <v>298</v>
      </c>
      <c r="G29" s="128">
        <v>1080</v>
      </c>
      <c r="H29" s="128">
        <v>20</v>
      </c>
      <c r="I29" s="128">
        <v>21</v>
      </c>
      <c r="J29" s="128">
        <v>55</v>
      </c>
      <c r="K29" s="128">
        <v>3826</v>
      </c>
      <c r="L29" s="150" t="s">
        <v>292</v>
      </c>
      <c r="M29" s="149" t="s">
        <v>293</v>
      </c>
      <c r="N29" s="149" t="s">
        <v>294</v>
      </c>
      <c r="O29" s="132">
        <v>2016</v>
      </c>
      <c r="P29" s="151" t="s">
        <v>357</v>
      </c>
      <c r="Q29" s="128">
        <v>9</v>
      </c>
      <c r="R29" s="158">
        <v>9</v>
      </c>
      <c r="S29" s="128">
        <v>1300</v>
      </c>
      <c r="T29" s="149" t="s">
        <v>308</v>
      </c>
      <c r="U29" s="149" t="s">
        <v>309</v>
      </c>
      <c r="V29" s="150" t="s">
        <v>295</v>
      </c>
      <c r="W29" s="150" t="s">
        <v>296</v>
      </c>
      <c r="X29" s="150" t="s">
        <v>297</v>
      </c>
      <c r="Y29" s="128"/>
      <c r="Z29" s="128"/>
    </row>
    <row r="30" spans="1:26" ht="16.25" customHeight="1" x14ac:dyDescent="0.2">
      <c r="A30" s="149" t="s">
        <v>323</v>
      </c>
      <c r="B30" s="149" t="s">
        <v>290</v>
      </c>
      <c r="C30" s="153"/>
      <c r="D30" s="150" t="s">
        <v>291</v>
      </c>
      <c r="E30" s="128">
        <v>14</v>
      </c>
      <c r="F30" s="149" t="s">
        <v>298</v>
      </c>
      <c r="G30" s="128">
        <v>1080</v>
      </c>
      <c r="H30" s="128">
        <v>20</v>
      </c>
      <c r="I30" s="128">
        <v>22</v>
      </c>
      <c r="J30" s="128">
        <v>55</v>
      </c>
      <c r="K30" s="128">
        <v>3826</v>
      </c>
      <c r="L30" s="150" t="s">
        <v>292</v>
      </c>
      <c r="M30" s="149" t="s">
        <v>293</v>
      </c>
      <c r="N30" s="149" t="s">
        <v>294</v>
      </c>
      <c r="O30" s="132">
        <v>2016</v>
      </c>
      <c r="P30" s="151" t="s">
        <v>357</v>
      </c>
      <c r="Q30" s="128">
        <v>9</v>
      </c>
      <c r="R30" s="158">
        <v>9</v>
      </c>
      <c r="S30" s="128">
        <v>1300</v>
      </c>
      <c r="T30" s="149" t="s">
        <v>308</v>
      </c>
      <c r="U30" s="149" t="s">
        <v>309</v>
      </c>
      <c r="V30" s="150" t="s">
        <v>295</v>
      </c>
      <c r="W30" s="150" t="s">
        <v>296</v>
      </c>
      <c r="X30" s="150" t="s">
        <v>297</v>
      </c>
      <c r="Y30" s="128"/>
      <c r="Z30" s="128"/>
    </row>
    <row r="31" spans="1:26" ht="16.25" customHeight="1" x14ac:dyDescent="0.2">
      <c r="A31" s="149" t="s">
        <v>324</v>
      </c>
      <c r="B31" s="149" t="s">
        <v>290</v>
      </c>
      <c r="C31" s="153"/>
      <c r="D31" s="150" t="s">
        <v>291</v>
      </c>
      <c r="E31" s="128">
        <v>14</v>
      </c>
      <c r="F31" s="149" t="s">
        <v>298</v>
      </c>
      <c r="G31" s="128">
        <v>1080</v>
      </c>
      <c r="H31" s="128">
        <v>20</v>
      </c>
      <c r="I31" s="128">
        <v>22</v>
      </c>
      <c r="J31" s="128">
        <v>55</v>
      </c>
      <c r="K31" s="128">
        <v>3826</v>
      </c>
      <c r="L31" s="150" t="s">
        <v>292</v>
      </c>
      <c r="M31" s="149" t="s">
        <v>293</v>
      </c>
      <c r="N31" s="149" t="s">
        <v>294</v>
      </c>
      <c r="O31" s="132">
        <v>2016</v>
      </c>
      <c r="P31" s="151" t="s">
        <v>357</v>
      </c>
      <c r="Q31" s="128">
        <v>9</v>
      </c>
      <c r="R31" s="158">
        <v>9</v>
      </c>
      <c r="S31" s="128">
        <v>1300</v>
      </c>
      <c r="T31" s="149" t="s">
        <v>308</v>
      </c>
      <c r="U31" s="149" t="s">
        <v>309</v>
      </c>
      <c r="V31" s="150" t="s">
        <v>295</v>
      </c>
      <c r="W31" s="150" t="s">
        <v>296</v>
      </c>
      <c r="X31" s="150" t="s">
        <v>297</v>
      </c>
      <c r="Y31" s="128"/>
      <c r="Z31" s="128"/>
    </row>
    <row r="32" spans="1:26" ht="16.25" customHeight="1" x14ac:dyDescent="0.2">
      <c r="A32" s="149" t="s">
        <v>325</v>
      </c>
      <c r="B32" s="149" t="s">
        <v>290</v>
      </c>
      <c r="C32" s="153"/>
      <c r="D32" s="150" t="s">
        <v>291</v>
      </c>
      <c r="E32" s="128">
        <v>15</v>
      </c>
      <c r="F32" s="149"/>
      <c r="G32" s="128">
        <v>1080</v>
      </c>
      <c r="H32" s="128">
        <v>20</v>
      </c>
      <c r="I32" s="128">
        <v>24</v>
      </c>
      <c r="J32" s="128">
        <v>10</v>
      </c>
      <c r="K32" s="128">
        <v>3826</v>
      </c>
      <c r="L32" s="150" t="s">
        <v>292</v>
      </c>
      <c r="M32" s="149" t="s">
        <v>293</v>
      </c>
      <c r="N32" s="149" t="s">
        <v>294</v>
      </c>
      <c r="O32" s="132">
        <v>2016</v>
      </c>
      <c r="P32" s="151" t="s">
        <v>357</v>
      </c>
      <c r="Q32" s="128">
        <v>9</v>
      </c>
      <c r="R32" s="158">
        <v>9</v>
      </c>
      <c r="S32" s="128">
        <v>1300</v>
      </c>
      <c r="T32" s="149" t="s">
        <v>308</v>
      </c>
      <c r="U32" s="149" t="s">
        <v>309</v>
      </c>
      <c r="V32" s="150" t="s">
        <v>295</v>
      </c>
      <c r="W32" s="150" t="s">
        <v>296</v>
      </c>
      <c r="X32" s="150" t="s">
        <v>297</v>
      </c>
      <c r="Y32" s="128"/>
      <c r="Z32" s="128"/>
    </row>
    <row r="33" spans="1:26" ht="16.25" customHeight="1" x14ac:dyDescent="0.2">
      <c r="A33" s="149" t="s">
        <v>326</v>
      </c>
      <c r="B33" s="149" t="s">
        <v>290</v>
      </c>
      <c r="C33" s="153"/>
      <c r="D33" s="150" t="s">
        <v>291</v>
      </c>
      <c r="E33" s="128">
        <v>16</v>
      </c>
      <c r="F33" s="128"/>
      <c r="G33" s="156" t="s">
        <v>328</v>
      </c>
      <c r="H33" s="128">
        <v>20</v>
      </c>
      <c r="I33" s="155" t="s">
        <v>299</v>
      </c>
      <c r="J33" s="153"/>
      <c r="K33" s="153"/>
      <c r="L33" s="150" t="s">
        <v>292</v>
      </c>
      <c r="M33" s="149" t="s">
        <v>293</v>
      </c>
      <c r="N33" s="149" t="s">
        <v>294</v>
      </c>
      <c r="O33" s="132">
        <v>2016</v>
      </c>
      <c r="P33" s="151" t="s">
        <v>357</v>
      </c>
      <c r="Q33" s="128">
        <v>9</v>
      </c>
      <c r="R33" s="158">
        <v>9</v>
      </c>
      <c r="S33" s="153"/>
      <c r="T33" s="149"/>
      <c r="U33" s="149"/>
      <c r="V33" s="150" t="s">
        <v>295</v>
      </c>
      <c r="W33" s="150" t="s">
        <v>296</v>
      </c>
      <c r="X33" s="150" t="s">
        <v>297</v>
      </c>
      <c r="Y33" s="128"/>
      <c r="Z33" s="128"/>
    </row>
    <row r="34" spans="1:26" ht="16.25" customHeight="1" x14ac:dyDescent="0.2">
      <c r="A34" s="149" t="s">
        <v>327</v>
      </c>
      <c r="B34" s="149" t="s">
        <v>290</v>
      </c>
      <c r="C34" s="149"/>
      <c r="D34" s="150" t="s">
        <v>291</v>
      </c>
      <c r="E34" s="128">
        <v>28</v>
      </c>
      <c r="F34" s="128"/>
      <c r="G34" s="128">
        <v>1080</v>
      </c>
      <c r="H34" s="128">
        <v>28</v>
      </c>
      <c r="I34" s="128">
        <v>7</v>
      </c>
      <c r="J34" s="128">
        <v>80</v>
      </c>
      <c r="K34" s="128">
        <v>1673</v>
      </c>
      <c r="L34" s="150" t="s">
        <v>292</v>
      </c>
      <c r="M34" s="149" t="s">
        <v>293</v>
      </c>
      <c r="N34" s="149" t="s">
        <v>294</v>
      </c>
      <c r="O34" s="132">
        <v>2016</v>
      </c>
      <c r="P34" s="151" t="s">
        <v>357</v>
      </c>
      <c r="Q34" s="128">
        <v>9</v>
      </c>
      <c r="R34" s="158">
        <v>9</v>
      </c>
      <c r="S34" s="128">
        <v>1300</v>
      </c>
      <c r="T34" s="154" t="s">
        <v>300</v>
      </c>
      <c r="U34" s="154" t="s">
        <v>301</v>
      </c>
      <c r="V34" s="150" t="s">
        <v>295</v>
      </c>
      <c r="W34" s="150" t="s">
        <v>296</v>
      </c>
      <c r="X34" s="150" t="s">
        <v>297</v>
      </c>
      <c r="Y34" s="128"/>
      <c r="Z34" s="128"/>
    </row>
    <row r="35" spans="1:26" ht="13" customHeight="1" x14ac:dyDescent="0.2"/>
    <row r="36" spans="1:26" ht="13" customHeight="1" x14ac:dyDescent="0.2"/>
    <row r="37" spans="1:26" ht="13" customHeight="1" x14ac:dyDescent="0.2"/>
    <row r="38" spans="1:26" ht="13" customHeight="1" x14ac:dyDescent="0.2"/>
    <row r="39" spans="1:26" ht="13" customHeight="1" x14ac:dyDescent="0.2"/>
    <row r="40" spans="1:26" ht="13" customHeight="1" x14ac:dyDescent="0.2"/>
    <row r="41" spans="1:26" ht="13" customHeight="1" x14ac:dyDescent="0.2"/>
    <row r="42" spans="1:26" ht="13" customHeight="1" x14ac:dyDescent="0.2"/>
    <row r="43" spans="1:26" ht="13" customHeight="1" x14ac:dyDescent="0.2"/>
    <row r="44" spans="1:26" ht="13" customHeight="1" x14ac:dyDescent="0.2"/>
    <row r="45" spans="1:26" ht="13" customHeight="1" x14ac:dyDescent="0.2"/>
    <row r="46" spans="1:26" ht="13" customHeight="1" x14ac:dyDescent="0.2"/>
    <row r="47" spans="1:26" ht="13" customHeight="1" x14ac:dyDescent="0.2"/>
    <row r="48" spans="1:26" ht="13" customHeight="1" x14ac:dyDescent="0.2"/>
    <row r="49" ht="13" customHeight="1" x14ac:dyDescent="0.2"/>
    <row r="50" ht="13" customHeight="1" x14ac:dyDescent="0.2"/>
    <row r="51" ht="13" customHeight="1" x14ac:dyDescent="0.2"/>
    <row r="52" ht="13" customHeight="1" x14ac:dyDescent="0.2"/>
    <row r="53" ht="13" customHeight="1" x14ac:dyDescent="0.2"/>
    <row r="54" ht="13" customHeight="1" x14ac:dyDescent="0.2"/>
    <row r="55" ht="13" customHeight="1" x14ac:dyDescent="0.2"/>
    <row r="56" ht="13" customHeight="1" x14ac:dyDescent="0.2"/>
    <row r="57" ht="13" customHeight="1" x14ac:dyDescent="0.2"/>
    <row r="58" ht="13" customHeight="1" x14ac:dyDescent="0.2"/>
    <row r="59" ht="13" customHeight="1" x14ac:dyDescent="0.2"/>
    <row r="60" ht="13" customHeight="1" x14ac:dyDescent="0.2"/>
    <row r="61" ht="13" customHeight="1" x14ac:dyDescent="0.2"/>
    <row r="62" ht="13" customHeight="1" x14ac:dyDescent="0.2"/>
    <row r="63" ht="13" customHeight="1" x14ac:dyDescent="0.2"/>
    <row r="64" ht="13" customHeight="1" x14ac:dyDescent="0.2"/>
    <row r="65" ht="13" customHeight="1" x14ac:dyDescent="0.2"/>
    <row r="66" ht="13" customHeight="1" x14ac:dyDescent="0.2"/>
    <row r="67" ht="13" customHeight="1" x14ac:dyDescent="0.2"/>
    <row r="68" ht="13" customHeight="1" x14ac:dyDescent="0.2"/>
    <row r="69" ht="13" customHeight="1" x14ac:dyDescent="0.2"/>
    <row r="70" ht="13" customHeight="1" x14ac:dyDescent="0.2"/>
    <row r="71" ht="13" customHeight="1" x14ac:dyDescent="0.2"/>
    <row r="72" ht="13" customHeight="1" x14ac:dyDescent="0.2"/>
    <row r="73" ht="13" customHeight="1" x14ac:dyDescent="0.2"/>
    <row r="74" ht="13" customHeight="1" x14ac:dyDescent="0.2"/>
    <row r="75" ht="13" customHeight="1" x14ac:dyDescent="0.2"/>
    <row r="76" ht="13" customHeight="1" x14ac:dyDescent="0.2"/>
    <row r="77" ht="13" customHeight="1" x14ac:dyDescent="0.2"/>
    <row r="78" ht="13" customHeight="1" x14ac:dyDescent="0.2"/>
    <row r="79" ht="13" customHeight="1" x14ac:dyDescent="0.2"/>
    <row r="80" ht="13" customHeight="1" x14ac:dyDescent="0.2"/>
    <row r="81" ht="13" customHeight="1" x14ac:dyDescent="0.2"/>
    <row r="82" ht="13" customHeight="1" x14ac:dyDescent="0.2"/>
    <row r="83" ht="13" customHeight="1" x14ac:dyDescent="0.2"/>
    <row r="84" ht="13" customHeight="1" x14ac:dyDescent="0.2"/>
    <row r="85" ht="13" customHeight="1" x14ac:dyDescent="0.2"/>
    <row r="86" ht="13" customHeight="1" x14ac:dyDescent="0.2"/>
    <row r="87" ht="13" customHeight="1" x14ac:dyDescent="0.2"/>
    <row r="88" ht="13" customHeight="1" x14ac:dyDescent="0.2"/>
    <row r="89" ht="13" customHeight="1" x14ac:dyDescent="0.2"/>
    <row r="90" ht="13" customHeight="1" x14ac:dyDescent="0.2"/>
    <row r="91" ht="13" customHeight="1" x14ac:dyDescent="0.2"/>
    <row r="92" ht="13" customHeight="1" x14ac:dyDescent="0.2"/>
    <row r="93" ht="13" customHeight="1" x14ac:dyDescent="0.2"/>
    <row r="94" ht="13" customHeight="1" x14ac:dyDescent="0.2"/>
    <row r="95" ht="13" customHeight="1" x14ac:dyDescent="0.2"/>
    <row r="96" ht="13" customHeight="1" x14ac:dyDescent="0.2"/>
    <row r="97" ht="13" customHeight="1" x14ac:dyDescent="0.2"/>
    <row r="98" ht="13" customHeight="1" x14ac:dyDescent="0.2"/>
    <row r="99" ht="13" customHeight="1" x14ac:dyDescent="0.2"/>
    <row r="100" ht="13" customHeight="1" x14ac:dyDescent="0.2"/>
    <row r="101" ht="13" customHeight="1" x14ac:dyDescent="0.2"/>
    <row r="102" ht="13" customHeight="1" x14ac:dyDescent="0.2"/>
    <row r="103" ht="13" customHeight="1" x14ac:dyDescent="0.2"/>
    <row r="104" ht="13" customHeight="1" x14ac:dyDescent="0.2"/>
    <row r="105" ht="13" customHeight="1" x14ac:dyDescent="0.2"/>
    <row r="106" ht="13" customHeight="1" x14ac:dyDescent="0.2"/>
    <row r="107" ht="13" customHeight="1" x14ac:dyDescent="0.2"/>
    <row r="108" ht="13" customHeight="1" x14ac:dyDescent="0.2"/>
    <row r="109" ht="13" customHeight="1" x14ac:dyDescent="0.2"/>
    <row r="110" ht="13" customHeight="1" x14ac:dyDescent="0.2"/>
    <row r="111" ht="13" customHeight="1" x14ac:dyDescent="0.2"/>
    <row r="112" ht="13" customHeight="1" x14ac:dyDescent="0.2"/>
    <row r="113" ht="13" customHeight="1" x14ac:dyDescent="0.2"/>
    <row r="114" ht="13" customHeight="1" x14ac:dyDescent="0.2"/>
    <row r="115" ht="13" customHeight="1" x14ac:dyDescent="0.2"/>
    <row r="116" ht="13" customHeight="1" x14ac:dyDescent="0.2"/>
    <row r="117" ht="13" customHeight="1" x14ac:dyDescent="0.2"/>
    <row r="118" ht="13" customHeight="1" x14ac:dyDescent="0.2"/>
    <row r="119" ht="13" customHeight="1" x14ac:dyDescent="0.2"/>
    <row r="120" ht="13" customHeight="1" x14ac:dyDescent="0.2"/>
    <row r="121" ht="13" customHeight="1" x14ac:dyDescent="0.2"/>
    <row r="122" ht="13" customHeight="1" x14ac:dyDescent="0.2"/>
    <row r="123" ht="13" customHeight="1" x14ac:dyDescent="0.2"/>
    <row r="124" ht="13" customHeight="1" x14ac:dyDescent="0.2"/>
    <row r="125" ht="13" customHeight="1" x14ac:dyDescent="0.2"/>
    <row r="126" ht="13" customHeight="1" x14ac:dyDescent="0.2"/>
    <row r="127" ht="13" customHeight="1" x14ac:dyDescent="0.2"/>
    <row r="128" ht="13" customHeight="1" x14ac:dyDescent="0.2"/>
    <row r="129" ht="13" customHeight="1" x14ac:dyDescent="0.2"/>
    <row r="130" ht="13" customHeight="1" x14ac:dyDescent="0.2"/>
    <row r="131" ht="13" customHeight="1" x14ac:dyDescent="0.2"/>
    <row r="132" ht="13" customHeight="1" x14ac:dyDescent="0.2"/>
    <row r="133" ht="13" customHeight="1" x14ac:dyDescent="0.2"/>
    <row r="134" ht="13" customHeight="1" x14ac:dyDescent="0.2"/>
    <row r="135" ht="13" customHeight="1" x14ac:dyDescent="0.2"/>
    <row r="136" ht="13" customHeight="1" x14ac:dyDescent="0.2"/>
    <row r="137" ht="13" customHeight="1" x14ac:dyDescent="0.2"/>
    <row r="138" ht="13" customHeight="1" x14ac:dyDescent="0.2"/>
    <row r="139" ht="13" customHeight="1" x14ac:dyDescent="0.2"/>
    <row r="140" ht="13" customHeight="1" x14ac:dyDescent="0.2"/>
    <row r="141" ht="13" customHeight="1" x14ac:dyDescent="0.2"/>
    <row r="142" ht="13" customHeight="1" x14ac:dyDescent="0.2"/>
    <row r="143" ht="13" customHeight="1" x14ac:dyDescent="0.2"/>
    <row r="144" ht="13" customHeight="1" x14ac:dyDescent="0.2"/>
    <row r="145" ht="13" customHeight="1" x14ac:dyDescent="0.2"/>
    <row r="146" ht="13" customHeight="1" x14ac:dyDescent="0.2"/>
    <row r="147" ht="13" customHeight="1" x14ac:dyDescent="0.2"/>
    <row r="148" ht="13" customHeight="1" x14ac:dyDescent="0.2"/>
    <row r="149" ht="13" customHeight="1" x14ac:dyDescent="0.2"/>
    <row r="150" ht="13" customHeight="1" x14ac:dyDescent="0.2"/>
    <row r="151" ht="13" customHeight="1" x14ac:dyDescent="0.2"/>
    <row r="152" ht="13" customHeight="1" x14ac:dyDescent="0.2"/>
    <row r="153" ht="13" customHeight="1" x14ac:dyDescent="0.2"/>
    <row r="154" ht="13" customHeight="1" x14ac:dyDescent="0.2"/>
    <row r="155" ht="13" customHeight="1" x14ac:dyDescent="0.2"/>
    <row r="156" ht="13" customHeight="1" x14ac:dyDescent="0.2"/>
    <row r="157" ht="13" customHeight="1" x14ac:dyDescent="0.2"/>
    <row r="158" ht="13" customHeight="1" x14ac:dyDescent="0.2"/>
    <row r="159" ht="13" customHeight="1" x14ac:dyDescent="0.2"/>
    <row r="160" ht="13" customHeight="1" x14ac:dyDescent="0.2"/>
    <row r="161" ht="13" customHeight="1" x14ac:dyDescent="0.2"/>
    <row r="162" ht="13" customHeight="1" x14ac:dyDescent="0.2"/>
    <row r="163" ht="13" customHeight="1" x14ac:dyDescent="0.2"/>
    <row r="164" ht="13" customHeight="1" x14ac:dyDescent="0.2"/>
    <row r="165" ht="13" customHeight="1" x14ac:dyDescent="0.2"/>
    <row r="166" ht="13" customHeight="1" x14ac:dyDescent="0.2"/>
    <row r="167" ht="13" customHeight="1" x14ac:dyDescent="0.2"/>
    <row r="168" ht="13" customHeight="1" x14ac:dyDescent="0.2"/>
    <row r="169" ht="13" customHeight="1" x14ac:dyDescent="0.2"/>
    <row r="170" ht="13" customHeight="1" x14ac:dyDescent="0.2"/>
    <row r="171" ht="13" customHeight="1" x14ac:dyDescent="0.2"/>
    <row r="172" ht="13" customHeight="1" x14ac:dyDescent="0.2"/>
    <row r="173" ht="13" customHeight="1" x14ac:dyDescent="0.2"/>
    <row r="174" ht="13" customHeight="1" x14ac:dyDescent="0.2"/>
    <row r="175" ht="13" customHeight="1" x14ac:dyDescent="0.2"/>
    <row r="176" ht="13" customHeight="1" x14ac:dyDescent="0.2"/>
    <row r="177" ht="13" customHeight="1" x14ac:dyDescent="0.2"/>
    <row r="178" ht="13" customHeight="1" x14ac:dyDescent="0.2"/>
    <row r="179" ht="13" customHeight="1" x14ac:dyDescent="0.2"/>
    <row r="180" ht="13" customHeight="1" x14ac:dyDescent="0.2"/>
    <row r="181" ht="13" customHeight="1" x14ac:dyDescent="0.2"/>
    <row r="182" ht="13" customHeight="1" x14ac:dyDescent="0.2"/>
    <row r="183" ht="13" customHeight="1" x14ac:dyDescent="0.2"/>
    <row r="184" ht="13" customHeight="1" x14ac:dyDescent="0.2"/>
    <row r="185" ht="13" customHeight="1" x14ac:dyDescent="0.2"/>
    <row r="186" ht="13" customHeight="1" x14ac:dyDescent="0.2"/>
    <row r="187" ht="13" customHeight="1" x14ac:dyDescent="0.2"/>
    <row r="188" ht="13" customHeight="1" x14ac:dyDescent="0.2"/>
    <row r="189" ht="13" customHeight="1" x14ac:dyDescent="0.2"/>
    <row r="190" ht="13" customHeight="1" x14ac:dyDescent="0.2"/>
    <row r="191" ht="13" customHeight="1" x14ac:dyDescent="0.2"/>
    <row r="192" ht="13" customHeight="1" x14ac:dyDescent="0.2"/>
    <row r="193" ht="13" customHeight="1" x14ac:dyDescent="0.2"/>
    <row r="194" ht="13" customHeight="1" x14ac:dyDescent="0.2"/>
    <row r="195" ht="13" customHeight="1" x14ac:dyDescent="0.2"/>
    <row r="196" ht="13" customHeight="1" x14ac:dyDescent="0.2"/>
    <row r="197" ht="13" customHeight="1" x14ac:dyDescent="0.2"/>
    <row r="198" ht="13" customHeight="1" x14ac:dyDescent="0.2"/>
    <row r="199" ht="13" customHeight="1" x14ac:dyDescent="0.2"/>
    <row r="200" ht="13" customHeight="1" x14ac:dyDescent="0.2"/>
    <row r="201" ht="13" customHeight="1" x14ac:dyDescent="0.2"/>
    <row r="202" ht="13" customHeight="1" x14ac:dyDescent="0.2"/>
    <row r="203" ht="13" customHeight="1" x14ac:dyDescent="0.2"/>
    <row r="204" ht="13" customHeight="1" x14ac:dyDescent="0.2"/>
    <row r="205" ht="13" customHeight="1" x14ac:dyDescent="0.2"/>
    <row r="206" ht="13" customHeight="1" x14ac:dyDescent="0.2"/>
    <row r="207" ht="13" customHeight="1" x14ac:dyDescent="0.2"/>
    <row r="208" ht="13" customHeight="1" x14ac:dyDescent="0.2"/>
    <row r="209" ht="13" customHeight="1" x14ac:dyDescent="0.2"/>
    <row r="210" ht="13" customHeight="1" x14ac:dyDescent="0.2"/>
    <row r="211" ht="13" customHeight="1" x14ac:dyDescent="0.2"/>
    <row r="212" ht="13" customHeight="1" x14ac:dyDescent="0.2"/>
    <row r="213" ht="13" customHeight="1" x14ac:dyDescent="0.2"/>
    <row r="214" ht="13" customHeight="1" x14ac:dyDescent="0.2"/>
    <row r="215" ht="13" customHeight="1" x14ac:dyDescent="0.2"/>
    <row r="216" ht="13" customHeight="1" x14ac:dyDescent="0.2"/>
    <row r="217" ht="13" customHeight="1" x14ac:dyDescent="0.2"/>
    <row r="218" ht="13" customHeight="1" x14ac:dyDescent="0.2"/>
    <row r="219" ht="13" customHeight="1" x14ac:dyDescent="0.2"/>
    <row r="220" ht="13" customHeight="1" x14ac:dyDescent="0.2"/>
    <row r="221" ht="13" customHeight="1" x14ac:dyDescent="0.2"/>
    <row r="222" ht="13" customHeight="1" x14ac:dyDescent="0.2"/>
    <row r="223" ht="13" customHeight="1" x14ac:dyDescent="0.2"/>
    <row r="224" ht="13" customHeight="1" x14ac:dyDescent="0.2"/>
    <row r="225" ht="13" customHeight="1" x14ac:dyDescent="0.2"/>
    <row r="226" ht="13" customHeight="1" x14ac:dyDescent="0.2"/>
    <row r="227" ht="13" customHeight="1" x14ac:dyDescent="0.2"/>
    <row r="228" ht="13" customHeight="1" x14ac:dyDescent="0.2"/>
    <row r="229" ht="13" customHeight="1" x14ac:dyDescent="0.2"/>
    <row r="230" ht="13" customHeight="1" x14ac:dyDescent="0.2"/>
    <row r="231" ht="13" customHeight="1" x14ac:dyDescent="0.2"/>
    <row r="232" ht="13" customHeight="1" x14ac:dyDescent="0.2"/>
    <row r="233" ht="13" customHeight="1" x14ac:dyDescent="0.2"/>
    <row r="234" ht="13" customHeight="1" x14ac:dyDescent="0.2"/>
    <row r="235" ht="13" customHeight="1" x14ac:dyDescent="0.2"/>
    <row r="236" ht="13" customHeight="1" x14ac:dyDescent="0.2"/>
    <row r="237" ht="13" customHeight="1" x14ac:dyDescent="0.2"/>
    <row r="238" ht="13" customHeight="1" x14ac:dyDescent="0.2"/>
    <row r="239" ht="13" customHeight="1" x14ac:dyDescent="0.2"/>
    <row r="240" ht="13" customHeight="1" x14ac:dyDescent="0.2"/>
    <row r="241" ht="13" customHeight="1" x14ac:dyDescent="0.2"/>
    <row r="242" ht="13" customHeight="1" x14ac:dyDescent="0.2"/>
    <row r="243" ht="13" customHeight="1" x14ac:dyDescent="0.2"/>
    <row r="244" ht="13" customHeight="1" x14ac:dyDescent="0.2"/>
    <row r="245" ht="13" customHeight="1" x14ac:dyDescent="0.2"/>
    <row r="246" ht="13" customHeight="1" x14ac:dyDescent="0.2"/>
    <row r="247" ht="13" customHeight="1" x14ac:dyDescent="0.2"/>
    <row r="248" ht="13" customHeight="1" x14ac:dyDescent="0.2"/>
    <row r="249" ht="13" customHeight="1" x14ac:dyDescent="0.2"/>
    <row r="250" ht="13" customHeight="1" x14ac:dyDescent="0.2"/>
    <row r="251" ht="13" customHeight="1" x14ac:dyDescent="0.2"/>
    <row r="252" ht="13" customHeight="1" x14ac:dyDescent="0.2"/>
    <row r="253" ht="13" customHeight="1" x14ac:dyDescent="0.2"/>
    <row r="254" ht="13" customHeight="1" x14ac:dyDescent="0.2"/>
    <row r="255" ht="13" customHeight="1" x14ac:dyDescent="0.2"/>
    <row r="256" ht="13" customHeight="1" x14ac:dyDescent="0.2"/>
    <row r="257" ht="13" customHeight="1" x14ac:dyDescent="0.2"/>
    <row r="258" ht="13" customHeight="1" x14ac:dyDescent="0.2"/>
    <row r="259" ht="13" customHeight="1" x14ac:dyDescent="0.2"/>
    <row r="260" ht="13" customHeight="1" x14ac:dyDescent="0.2"/>
    <row r="261" ht="13" customHeight="1" x14ac:dyDescent="0.2"/>
    <row r="262" ht="13" customHeight="1" x14ac:dyDescent="0.2"/>
    <row r="263" ht="13" customHeight="1" x14ac:dyDescent="0.2"/>
    <row r="264" ht="13" customHeight="1" x14ac:dyDescent="0.2"/>
    <row r="265" ht="13" customHeight="1" x14ac:dyDescent="0.2"/>
    <row r="266" ht="13" customHeight="1" x14ac:dyDescent="0.2"/>
    <row r="267" ht="13" customHeight="1" x14ac:dyDescent="0.2"/>
    <row r="268" ht="13" customHeight="1" x14ac:dyDescent="0.2"/>
    <row r="269" ht="13" customHeight="1" x14ac:dyDescent="0.2"/>
    <row r="270" ht="13" customHeight="1" x14ac:dyDescent="0.2"/>
    <row r="271" ht="13" customHeight="1" x14ac:dyDescent="0.2"/>
    <row r="272" ht="13" customHeight="1" x14ac:dyDescent="0.2"/>
    <row r="273" ht="13" customHeight="1" x14ac:dyDescent="0.2"/>
    <row r="274" ht="13" customHeight="1" x14ac:dyDescent="0.2"/>
    <row r="275" ht="13" customHeight="1" x14ac:dyDescent="0.2"/>
    <row r="276" ht="13" customHeight="1" x14ac:dyDescent="0.2"/>
    <row r="277" ht="13" customHeight="1" x14ac:dyDescent="0.2"/>
    <row r="278" ht="13" customHeight="1" x14ac:dyDescent="0.2"/>
    <row r="279" ht="13" customHeight="1" x14ac:dyDescent="0.2"/>
    <row r="280" ht="13" customHeight="1" x14ac:dyDescent="0.2"/>
    <row r="281" ht="13" customHeight="1" x14ac:dyDescent="0.2"/>
    <row r="282" ht="13" customHeight="1" x14ac:dyDescent="0.2"/>
    <row r="283" ht="13" customHeight="1" x14ac:dyDescent="0.2"/>
    <row r="284" ht="13" customHeight="1" x14ac:dyDescent="0.2"/>
    <row r="285" ht="13" customHeight="1" x14ac:dyDescent="0.2"/>
    <row r="286" ht="13" customHeight="1" x14ac:dyDescent="0.2"/>
    <row r="287" ht="13" customHeight="1" x14ac:dyDescent="0.2"/>
    <row r="288" ht="13" customHeight="1" x14ac:dyDescent="0.2"/>
    <row r="289" ht="13" customHeight="1" x14ac:dyDescent="0.2"/>
    <row r="290" ht="13" customHeight="1" x14ac:dyDescent="0.2"/>
    <row r="291" ht="13" customHeight="1" x14ac:dyDescent="0.2"/>
    <row r="292" ht="13" customHeight="1" x14ac:dyDescent="0.2"/>
    <row r="293" ht="13" customHeight="1" x14ac:dyDescent="0.2"/>
    <row r="294" ht="13" customHeight="1" x14ac:dyDescent="0.2"/>
    <row r="295" ht="13" customHeight="1" x14ac:dyDescent="0.2"/>
    <row r="296" ht="13" customHeight="1" x14ac:dyDescent="0.2"/>
    <row r="297" ht="13" customHeight="1" x14ac:dyDescent="0.2"/>
    <row r="298" ht="13" customHeight="1" x14ac:dyDescent="0.2"/>
    <row r="299" ht="13" customHeight="1" x14ac:dyDescent="0.2"/>
    <row r="300" ht="13" customHeight="1" x14ac:dyDescent="0.2"/>
    <row r="301" ht="13" customHeight="1" x14ac:dyDescent="0.2"/>
    <row r="302" ht="13" customHeight="1" x14ac:dyDescent="0.2"/>
    <row r="303" ht="13" customHeight="1" x14ac:dyDescent="0.2"/>
    <row r="304" ht="13" customHeight="1" x14ac:dyDescent="0.2"/>
    <row r="305" ht="13" customHeight="1" x14ac:dyDescent="0.2"/>
    <row r="306" ht="13" customHeight="1" x14ac:dyDescent="0.2"/>
    <row r="307" ht="13" customHeight="1" x14ac:dyDescent="0.2"/>
    <row r="308" ht="13" customHeight="1" x14ac:dyDescent="0.2"/>
    <row r="309" ht="13" customHeight="1" x14ac:dyDescent="0.2"/>
    <row r="310" ht="13" customHeight="1" x14ac:dyDescent="0.2"/>
    <row r="311" ht="13" customHeight="1" x14ac:dyDescent="0.2"/>
    <row r="312" ht="13" customHeight="1" x14ac:dyDescent="0.2"/>
    <row r="313" ht="13" customHeight="1" x14ac:dyDescent="0.2"/>
    <row r="314" ht="13" customHeight="1" x14ac:dyDescent="0.2"/>
    <row r="315" ht="13" customHeight="1" x14ac:dyDescent="0.2"/>
    <row r="316" ht="13" customHeight="1" x14ac:dyDescent="0.2"/>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89"/>
  <sheetViews>
    <sheetView workbookViewId="0"/>
  </sheetViews>
  <sheetFormatPr baseColWidth="10" defaultColWidth="10.83203125" defaultRowHeight="16" x14ac:dyDescent="0.2"/>
  <cols>
    <col min="1" max="1" width="24.5" style="124" customWidth="1"/>
    <col min="2" max="2" width="17.1640625" style="124" customWidth="1"/>
    <col min="3" max="3" width="20.5" style="124" customWidth="1"/>
    <col min="4" max="4" width="21.5" style="124" customWidth="1"/>
    <col min="5" max="11" width="10.83203125" style="124"/>
    <col min="12" max="12" width="16" style="124" customWidth="1"/>
    <col min="13" max="13" width="16.33203125" style="124" customWidth="1"/>
    <col min="14" max="14" width="55.1640625" style="124" customWidth="1"/>
    <col min="15" max="16384" width="10.83203125" style="124"/>
  </cols>
  <sheetData>
    <row r="2" spans="1:15" ht="19" customHeight="1" x14ac:dyDescent="0.2">
      <c r="A2" s="123" t="s">
        <v>192</v>
      </c>
    </row>
    <row r="4" spans="1:15" ht="17" customHeight="1" x14ac:dyDescent="0.2">
      <c r="B4" s="115" t="s">
        <v>164</v>
      </c>
      <c r="C4" s="115" t="s">
        <v>167</v>
      </c>
      <c r="D4" s="115"/>
      <c r="E4" s="115"/>
    </row>
    <row r="5" spans="1:15" ht="32" customHeight="1" x14ac:dyDescent="0.2">
      <c r="B5" s="116" t="s">
        <v>165</v>
      </c>
      <c r="C5" s="116" t="s">
        <v>166</v>
      </c>
      <c r="D5" s="115" t="s">
        <v>76</v>
      </c>
      <c r="E5" s="115" t="s">
        <v>77</v>
      </c>
      <c r="M5" s="116" t="s">
        <v>177</v>
      </c>
      <c r="N5" s="115" t="s">
        <v>146</v>
      </c>
      <c r="O5" s="115" t="s">
        <v>77</v>
      </c>
    </row>
    <row r="6" spans="1:15" ht="14" customHeight="1" x14ac:dyDescent="0.2">
      <c r="A6" s="115" t="s">
        <v>75</v>
      </c>
      <c r="B6" s="124" t="s">
        <v>13</v>
      </c>
      <c r="C6" s="124" t="s">
        <v>13</v>
      </c>
      <c r="D6" s="124" t="s">
        <v>74</v>
      </c>
      <c r="M6" s="124" t="s">
        <v>88</v>
      </c>
      <c r="N6" s="124" t="s">
        <v>89</v>
      </c>
      <c r="O6" s="124" t="s">
        <v>186</v>
      </c>
    </row>
    <row r="7" spans="1:15" ht="14" customHeight="1" x14ac:dyDescent="0.2">
      <c r="B7" s="124" t="s">
        <v>78</v>
      </c>
      <c r="C7" s="124" t="s">
        <v>18</v>
      </c>
      <c r="D7" s="124" t="s">
        <v>79</v>
      </c>
      <c r="E7" s="124" t="s">
        <v>80</v>
      </c>
      <c r="M7" s="124" t="s">
        <v>111</v>
      </c>
      <c r="N7" s="124" t="s">
        <v>112</v>
      </c>
      <c r="O7" s="124" t="s">
        <v>113</v>
      </c>
    </row>
    <row r="8" spans="1:15" ht="14" customHeight="1" x14ac:dyDescent="0.2">
      <c r="B8" s="124" t="s">
        <v>63</v>
      </c>
      <c r="C8" s="124" t="s">
        <v>7</v>
      </c>
      <c r="D8" s="124" t="s">
        <v>81</v>
      </c>
      <c r="M8" s="124" t="s">
        <v>182</v>
      </c>
      <c r="N8" s="124" t="s">
        <v>188</v>
      </c>
      <c r="O8" s="124" t="s">
        <v>114</v>
      </c>
    </row>
    <row r="9" spans="1:15" ht="14" customHeight="1" x14ac:dyDescent="0.2">
      <c r="B9" s="124" t="s">
        <v>12</v>
      </c>
      <c r="C9" s="124" t="s">
        <v>85</v>
      </c>
      <c r="D9" s="124" t="s">
        <v>86</v>
      </c>
      <c r="M9" s="124" t="s">
        <v>183</v>
      </c>
      <c r="N9" s="124" t="s">
        <v>189</v>
      </c>
      <c r="O9" s="124" t="s">
        <v>176</v>
      </c>
    </row>
    <row r="10" spans="1:15" ht="14" customHeight="1" x14ac:dyDescent="0.2">
      <c r="B10" s="124" t="s">
        <v>14</v>
      </c>
      <c r="C10" s="124" t="s">
        <v>14</v>
      </c>
      <c r="D10" s="124" t="s">
        <v>87</v>
      </c>
      <c r="M10" s="124" t="s">
        <v>115</v>
      </c>
      <c r="N10" s="124" t="s">
        <v>116</v>
      </c>
      <c r="O10" s="124" t="s">
        <v>117</v>
      </c>
    </row>
    <row r="11" spans="1:15" ht="14" customHeight="1" x14ac:dyDescent="0.2">
      <c r="B11" s="124" t="s">
        <v>5</v>
      </c>
      <c r="C11" s="124" t="s">
        <v>5</v>
      </c>
      <c r="D11" s="124" t="s">
        <v>222</v>
      </c>
      <c r="M11" s="124" t="s">
        <v>184</v>
      </c>
      <c r="N11" s="124" t="s">
        <v>190</v>
      </c>
      <c r="O11" s="124" t="s">
        <v>180</v>
      </c>
    </row>
    <row r="12" spans="1:15" ht="14" customHeight="1" x14ac:dyDescent="0.2">
      <c r="B12" s="124" t="s">
        <v>64</v>
      </c>
      <c r="C12" s="124" t="s">
        <v>11</v>
      </c>
      <c r="D12" s="124" t="s">
        <v>98</v>
      </c>
      <c r="M12" s="124" t="s">
        <v>118</v>
      </c>
      <c r="N12" s="124" t="s">
        <v>119</v>
      </c>
      <c r="O12" s="124" t="s">
        <v>179</v>
      </c>
    </row>
    <row r="13" spans="1:15" ht="14" customHeight="1" x14ac:dyDescent="0.2">
      <c r="B13" s="124" t="s">
        <v>4</v>
      </c>
      <c r="C13" s="124" t="s">
        <v>4</v>
      </c>
      <c r="D13" s="124" t="s">
        <v>66</v>
      </c>
      <c r="M13" s="124" t="s">
        <v>185</v>
      </c>
      <c r="N13" s="124" t="s">
        <v>191</v>
      </c>
      <c r="O13" s="124" t="s">
        <v>175</v>
      </c>
    </row>
    <row r="14" spans="1:15" ht="14" customHeight="1" x14ac:dyDescent="0.2">
      <c r="B14" s="124" t="s">
        <v>130</v>
      </c>
      <c r="C14" s="124" t="s">
        <v>62</v>
      </c>
      <c r="D14" s="124" t="s">
        <v>135</v>
      </c>
      <c r="E14" s="124" t="s">
        <v>139</v>
      </c>
      <c r="M14" s="124" t="s">
        <v>171</v>
      </c>
      <c r="N14" s="124" t="s">
        <v>120</v>
      </c>
      <c r="O14" s="124" t="s">
        <v>121</v>
      </c>
    </row>
    <row r="15" spans="1:15" ht="14" customHeight="1" x14ac:dyDescent="0.2">
      <c r="B15" s="124" t="s">
        <v>132</v>
      </c>
      <c r="C15" s="124" t="s">
        <v>133</v>
      </c>
      <c r="D15" s="124" t="s">
        <v>136</v>
      </c>
      <c r="E15" s="124" t="s">
        <v>140</v>
      </c>
      <c r="M15" s="124" t="s">
        <v>172</v>
      </c>
      <c r="N15" s="124" t="s">
        <v>122</v>
      </c>
      <c r="O15" s="124" t="s">
        <v>123</v>
      </c>
    </row>
    <row r="16" spans="1:15" ht="14" customHeight="1" x14ac:dyDescent="0.2">
      <c r="B16" s="124" t="s">
        <v>131</v>
      </c>
      <c r="C16" s="124" t="s">
        <v>134</v>
      </c>
      <c r="D16" s="124" t="s">
        <v>137</v>
      </c>
      <c r="E16" s="124" t="s">
        <v>141</v>
      </c>
      <c r="M16" s="124" t="s">
        <v>170</v>
      </c>
      <c r="N16" s="124" t="s">
        <v>124</v>
      </c>
      <c r="O16" s="124" t="s">
        <v>125</v>
      </c>
    </row>
    <row r="17" spans="1:15" ht="14" customHeight="1" x14ac:dyDescent="0.2">
      <c r="B17" s="124" t="s">
        <v>15</v>
      </c>
      <c r="C17" s="124" t="s">
        <v>15</v>
      </c>
      <c r="D17" s="124" t="s">
        <v>70</v>
      </c>
      <c r="M17" s="124" t="s">
        <v>169</v>
      </c>
      <c r="N17" s="124" t="s">
        <v>126</v>
      </c>
      <c r="O17" s="124" t="s">
        <v>127</v>
      </c>
    </row>
    <row r="18" spans="1:15" ht="14" customHeight="1" x14ac:dyDescent="0.2">
      <c r="M18" s="124" t="s">
        <v>173</v>
      </c>
      <c r="N18" s="124" t="s">
        <v>128</v>
      </c>
      <c r="O18" s="124" t="s">
        <v>38</v>
      </c>
    </row>
    <row r="19" spans="1:15" ht="14" customHeight="1" x14ac:dyDescent="0.2">
      <c r="M19" s="124" t="s">
        <v>168</v>
      </c>
      <c r="N19" s="124" t="s">
        <v>129</v>
      </c>
      <c r="O19" s="124" t="s">
        <v>181</v>
      </c>
    </row>
    <row r="20" spans="1:15" ht="14" customHeight="1" x14ac:dyDescent="0.2">
      <c r="A20" s="115" t="s">
        <v>147</v>
      </c>
      <c r="B20" s="124" t="s">
        <v>82</v>
      </c>
      <c r="C20" s="124" t="s">
        <v>6</v>
      </c>
      <c r="D20" s="124" t="s">
        <v>65</v>
      </c>
      <c r="M20" s="124" t="s">
        <v>178</v>
      </c>
      <c r="N20" s="124" t="s">
        <v>138</v>
      </c>
      <c r="O20" s="124" t="s">
        <v>187</v>
      </c>
    </row>
    <row r="21" spans="1:15" ht="14" customHeight="1" x14ac:dyDescent="0.2">
      <c r="B21" s="124" t="s">
        <v>83</v>
      </c>
      <c r="C21" s="124" t="s">
        <v>19</v>
      </c>
      <c r="D21" s="124" t="s">
        <v>84</v>
      </c>
    </row>
    <row r="22" spans="1:15" ht="14" customHeight="1" x14ac:dyDescent="0.2">
      <c r="B22" s="124" t="s">
        <v>90</v>
      </c>
      <c r="C22" s="124" t="s">
        <v>92</v>
      </c>
      <c r="D22" s="124" t="s">
        <v>94</v>
      </c>
    </row>
    <row r="23" spans="1:15" ht="14" customHeight="1" x14ac:dyDescent="0.2">
      <c r="B23" s="124" t="s">
        <v>91</v>
      </c>
      <c r="C23" s="124" t="s">
        <v>93</v>
      </c>
      <c r="D23" s="124" t="s">
        <v>95</v>
      </c>
    </row>
    <row r="24" spans="1:15" ht="14" customHeight="1" x14ac:dyDescent="0.2">
      <c r="B24" s="124" t="s">
        <v>99</v>
      </c>
      <c r="C24" s="124" t="s">
        <v>101</v>
      </c>
      <c r="D24" s="124" t="s">
        <v>103</v>
      </c>
    </row>
    <row r="25" spans="1:15" ht="14" customHeight="1" x14ac:dyDescent="0.2">
      <c r="B25" s="124" t="s">
        <v>100</v>
      </c>
      <c r="C25" s="124" t="s">
        <v>102</v>
      </c>
      <c r="D25" s="124" t="s">
        <v>104</v>
      </c>
    </row>
    <row r="26" spans="1:15" ht="14" customHeight="1" x14ac:dyDescent="0.2">
      <c r="C26" s="124" t="s">
        <v>142</v>
      </c>
      <c r="D26" s="124" t="s">
        <v>143</v>
      </c>
    </row>
    <row r="27" spans="1:15" ht="14" customHeight="1" x14ac:dyDescent="0.2">
      <c r="C27" s="124" t="s">
        <v>144</v>
      </c>
      <c r="D27" s="124" t="s">
        <v>145</v>
      </c>
    </row>
    <row r="28" spans="1:15" ht="14" customHeight="1" x14ac:dyDescent="0.2"/>
    <row r="29" spans="1:15" ht="14" customHeight="1" x14ac:dyDescent="0.2"/>
    <row r="30" spans="1:15" ht="14" customHeight="1" x14ac:dyDescent="0.2"/>
    <row r="31" spans="1:15" ht="14" customHeight="1" x14ac:dyDescent="0.2">
      <c r="A31" s="115" t="s">
        <v>148</v>
      </c>
      <c r="B31" s="125" t="s">
        <v>16</v>
      </c>
      <c r="C31" s="125" t="s">
        <v>16</v>
      </c>
      <c r="D31" s="125" t="s">
        <v>71</v>
      </c>
    </row>
    <row r="32" spans="1:15" ht="14" customHeight="1" x14ac:dyDescent="0.2">
      <c r="B32" s="125" t="s">
        <v>8</v>
      </c>
      <c r="C32" s="125" t="s">
        <v>8</v>
      </c>
      <c r="D32" s="125" t="s">
        <v>67</v>
      </c>
    </row>
    <row r="33" spans="1:5" ht="14" customHeight="1" x14ac:dyDescent="0.2">
      <c r="B33" s="125" t="s">
        <v>105</v>
      </c>
      <c r="C33" s="125" t="s">
        <v>21</v>
      </c>
      <c r="D33" s="125" t="s">
        <v>109</v>
      </c>
      <c r="E33" s="124" t="s">
        <v>110</v>
      </c>
    </row>
    <row r="34" spans="1:5" ht="14" customHeight="1" x14ac:dyDescent="0.2">
      <c r="B34" s="125" t="s">
        <v>106</v>
      </c>
      <c r="C34" s="125" t="s">
        <v>20</v>
      </c>
      <c r="D34" s="125" t="s">
        <v>108</v>
      </c>
      <c r="E34" s="124" t="s">
        <v>107</v>
      </c>
    </row>
    <row r="35" spans="1:5" ht="14" customHeight="1" x14ac:dyDescent="0.2">
      <c r="B35" s="125" t="s">
        <v>9</v>
      </c>
      <c r="C35" s="125" t="s">
        <v>9</v>
      </c>
      <c r="D35" s="125" t="s">
        <v>68</v>
      </c>
    </row>
    <row r="36" spans="1:5" ht="14" customHeight="1" x14ac:dyDescent="0.2">
      <c r="B36" s="125" t="s">
        <v>10</v>
      </c>
      <c r="C36" s="125" t="s">
        <v>10</v>
      </c>
      <c r="D36" s="125" t="s">
        <v>69</v>
      </c>
    </row>
    <row r="37" spans="1:5" ht="14" customHeight="1" x14ac:dyDescent="0.2">
      <c r="B37" s="125"/>
      <c r="C37" s="125"/>
      <c r="D37" s="125"/>
    </row>
    <row r="38" spans="1:5" ht="14" customHeight="1" x14ac:dyDescent="0.2">
      <c r="A38" s="115" t="s">
        <v>149</v>
      </c>
      <c r="B38" s="125" t="s">
        <v>96</v>
      </c>
      <c r="C38" s="125" t="s">
        <v>17</v>
      </c>
      <c r="D38" s="125" t="s">
        <v>97</v>
      </c>
    </row>
    <row r="39" spans="1:5" x14ac:dyDescent="0.2">
      <c r="B39" s="125"/>
      <c r="C39" s="125"/>
      <c r="D39" s="125"/>
    </row>
    <row r="40" spans="1:5" x14ac:dyDescent="0.2">
      <c r="B40" s="125"/>
      <c r="C40" s="125"/>
      <c r="D40" s="125"/>
    </row>
    <row r="41" spans="1:5" ht="19" customHeight="1" x14ac:dyDescent="0.2">
      <c r="A41" s="123" t="s">
        <v>201</v>
      </c>
    </row>
    <row r="42" spans="1:5" ht="16" customHeight="1" x14ac:dyDescent="0.2">
      <c r="A42" s="124" t="s">
        <v>224</v>
      </c>
    </row>
    <row r="43" spans="1:5" ht="16" customHeight="1" x14ac:dyDescent="0.2">
      <c r="A43" s="124" t="s">
        <v>225</v>
      </c>
    </row>
    <row r="44" spans="1:5" ht="19" customHeight="1" x14ac:dyDescent="0.2">
      <c r="A44" s="115"/>
    </row>
    <row r="45" spans="1:5" ht="19" customHeight="1" x14ac:dyDescent="0.2">
      <c r="A45" s="123" t="s">
        <v>202</v>
      </c>
    </row>
    <row r="46" spans="1:5" ht="16" customHeight="1" x14ac:dyDescent="0.2">
      <c r="A46" s="124" t="s">
        <v>193</v>
      </c>
    </row>
    <row r="47" spans="1:5" ht="16" customHeight="1" x14ac:dyDescent="0.2">
      <c r="A47" s="124" t="s">
        <v>194</v>
      </c>
    </row>
    <row r="48" spans="1:5" ht="16" customHeight="1" x14ac:dyDescent="0.2">
      <c r="A48" s="124" t="s">
        <v>195</v>
      </c>
    </row>
    <row r="49" spans="1:1" ht="16" customHeight="1" x14ac:dyDescent="0.2">
      <c r="A49" s="124" t="s">
        <v>226</v>
      </c>
    </row>
    <row r="50" spans="1:1" ht="16" customHeight="1" x14ac:dyDescent="0.2">
      <c r="A50" s="124" t="s">
        <v>227</v>
      </c>
    </row>
    <row r="51" spans="1:1" ht="16" customHeight="1" x14ac:dyDescent="0.2"/>
    <row r="52" spans="1:1" ht="19" customHeight="1" x14ac:dyDescent="0.2">
      <c r="A52" s="123" t="s">
        <v>203</v>
      </c>
    </row>
    <row r="53" spans="1:1" ht="16" customHeight="1" x14ac:dyDescent="0.2">
      <c r="A53" s="124" t="s">
        <v>196</v>
      </c>
    </row>
    <row r="54" spans="1:1" ht="16" customHeight="1" x14ac:dyDescent="0.2">
      <c r="A54" s="124" t="s">
        <v>197</v>
      </c>
    </row>
    <row r="55" spans="1:1" ht="16" customHeight="1" x14ac:dyDescent="0.2">
      <c r="A55" s="124" t="s">
        <v>198</v>
      </c>
    </row>
    <row r="56" spans="1:1" ht="16" customHeight="1" x14ac:dyDescent="0.2">
      <c r="A56" s="124" t="s">
        <v>199</v>
      </c>
    </row>
    <row r="57" spans="1:1" ht="16" customHeight="1" x14ac:dyDescent="0.2">
      <c r="A57" s="124" t="s">
        <v>200</v>
      </c>
    </row>
    <row r="58" spans="1:1" ht="16" customHeight="1" x14ac:dyDescent="0.2"/>
    <row r="59" spans="1:1" ht="19" customHeight="1" x14ac:dyDescent="0.2">
      <c r="A59" s="123" t="s">
        <v>204</v>
      </c>
    </row>
    <row r="60" spans="1:1" ht="16" customHeight="1" x14ac:dyDescent="0.2">
      <c r="A60" s="124" t="s">
        <v>229</v>
      </c>
    </row>
    <row r="61" spans="1:1" ht="16" customHeight="1" x14ac:dyDescent="0.2">
      <c r="A61" s="124" t="s">
        <v>228</v>
      </c>
    </row>
    <row r="63" spans="1:1" ht="19" customHeight="1" x14ac:dyDescent="0.2">
      <c r="A63" s="123" t="s">
        <v>205</v>
      </c>
    </row>
    <row r="64" spans="1:1" ht="16" customHeight="1" x14ac:dyDescent="0.2">
      <c r="A64" s="124" t="s">
        <v>216</v>
      </c>
    </row>
    <row r="65" spans="1:1" ht="16" customHeight="1" x14ac:dyDescent="0.2"/>
    <row r="66" spans="1:1" ht="16" customHeight="1" x14ac:dyDescent="0.2">
      <c r="A66" s="124" t="s">
        <v>206</v>
      </c>
    </row>
    <row r="67" spans="1:1" ht="16" customHeight="1" x14ac:dyDescent="0.2">
      <c r="A67" s="124" t="s">
        <v>217</v>
      </c>
    </row>
    <row r="68" spans="1:1" ht="16" customHeight="1" x14ac:dyDescent="0.2"/>
    <row r="69" spans="1:1" ht="16" customHeight="1" x14ac:dyDescent="0.2">
      <c r="A69" s="124" t="s">
        <v>207</v>
      </c>
    </row>
    <row r="70" spans="1:1" ht="16" customHeight="1" x14ac:dyDescent="0.2">
      <c r="A70" s="124" t="s">
        <v>208</v>
      </c>
    </row>
    <row r="71" spans="1:1" ht="16" customHeight="1" x14ac:dyDescent="0.2">
      <c r="A71" s="124" t="s">
        <v>209</v>
      </c>
    </row>
    <row r="72" spans="1:1" ht="16" customHeight="1" x14ac:dyDescent="0.2"/>
    <row r="73" spans="1:1" ht="16" customHeight="1" x14ac:dyDescent="0.2">
      <c r="A73" s="124" t="s">
        <v>210</v>
      </c>
    </row>
    <row r="74" spans="1:1" ht="16" customHeight="1" x14ac:dyDescent="0.2">
      <c r="A74" s="124" t="s">
        <v>211</v>
      </c>
    </row>
    <row r="75" spans="1:1" ht="16" customHeight="1" x14ac:dyDescent="0.2">
      <c r="A75" s="124" t="s">
        <v>212</v>
      </c>
    </row>
    <row r="76" spans="1:1" ht="16" customHeight="1" x14ac:dyDescent="0.2"/>
    <row r="77" spans="1:1" ht="16" customHeight="1" x14ac:dyDescent="0.2">
      <c r="A77" s="124" t="s">
        <v>213</v>
      </c>
    </row>
    <row r="78" spans="1:1" ht="16" customHeight="1" x14ac:dyDescent="0.2">
      <c r="A78" s="124" t="s">
        <v>214</v>
      </c>
    </row>
    <row r="79" spans="1:1" ht="16" customHeight="1" x14ac:dyDescent="0.2">
      <c r="A79" s="124" t="s">
        <v>215</v>
      </c>
    </row>
    <row r="80" spans="1:1" ht="16" customHeight="1" x14ac:dyDescent="0.2"/>
    <row r="81" spans="1:1" ht="19" customHeight="1" x14ac:dyDescent="0.2">
      <c r="A81" s="123" t="s">
        <v>218</v>
      </c>
    </row>
    <row r="82" spans="1:1" ht="16" customHeight="1" x14ac:dyDescent="0.2">
      <c r="A82" s="124" t="s">
        <v>219</v>
      </c>
    </row>
    <row r="83" spans="1:1" ht="16" customHeight="1" x14ac:dyDescent="0.2">
      <c r="A83" s="124" t="s">
        <v>230</v>
      </c>
    </row>
    <row r="84" spans="1:1" ht="16" customHeight="1" x14ac:dyDescent="0.2">
      <c r="A84" s="124" t="s">
        <v>231</v>
      </c>
    </row>
    <row r="85" spans="1:1" ht="16" customHeight="1" x14ac:dyDescent="0.2">
      <c r="A85" s="124" t="s">
        <v>221</v>
      </c>
    </row>
    <row r="86" spans="1:1" ht="16" customHeight="1" x14ac:dyDescent="0.2">
      <c r="A86" s="124" t="s">
        <v>220</v>
      </c>
    </row>
    <row r="87" spans="1:1" ht="16" customHeight="1" x14ac:dyDescent="0.2">
      <c r="A87" s="124" t="s">
        <v>232</v>
      </c>
    </row>
    <row r="88" spans="1:1" ht="16" customHeight="1" x14ac:dyDescent="0.2"/>
    <row r="89" spans="1:1" ht="16" customHeight="1" x14ac:dyDescent="0.2"/>
  </sheetData>
  <pageMargins left="0.75" right="0.75" top="1" bottom="1" header="0.5" footer="0.5"/>
  <pageSetup orientation="portrait" horizontalDpi="4294967292" verticalDpi="4294967292"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Charts</vt:lpstr>
      </vt:variant>
      <vt:variant>
        <vt:i4>1</vt:i4>
      </vt:variant>
    </vt:vector>
  </HeadingPairs>
  <TitlesOfParts>
    <vt:vector size="7" baseType="lpstr">
      <vt:lpstr>Report</vt:lpstr>
      <vt:lpstr>Replicate filter precision</vt:lpstr>
      <vt:lpstr>Analysis precision</vt:lpstr>
      <vt:lpstr>Effective LOQ</vt:lpstr>
      <vt:lpstr>SS from clients</vt:lpstr>
      <vt:lpstr>information</vt:lpstr>
      <vt:lpstr>Eff LOQ chart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Crystal Thomas</dc:creator>
  <cp:lastModifiedBy>Nils</cp:lastModifiedBy>
  <cp:lastPrinted>2014-09-30T17:39:36Z</cp:lastPrinted>
  <dcterms:created xsi:type="dcterms:W3CDTF">2003-07-28T19:31:27Z</dcterms:created>
  <dcterms:modified xsi:type="dcterms:W3CDTF">2017-04-10T15:22:31Z</dcterms:modified>
</cp:coreProperties>
</file>